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icht_Progr" sheetId="1" state="visible" r:id="rId2"/>
    <sheet name="Farbskala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<sst xmlns="http://schemas.openxmlformats.org/spreadsheetml/2006/main" count="1664" uniqueCount="1351">
  <si>
    <t xml:space="preserve">Förderprogramm JUGEND STÄRKEN im Quartier </t>
  </si>
  <si>
    <t xml:space="preserve">Laufzeit</t>
  </si>
  <si>
    <t xml:space="preserve">Legende</t>
  </si>
  <si>
    <t xml:space="preserve">Start </t>
  </si>
  <si>
    <t xml:space="preserve">Laufzeit gesamt</t>
  </si>
  <si>
    <t xml:space="preserve">0,00% - 64,99%</t>
  </si>
  <si>
    <t xml:space="preserve">rot</t>
  </si>
  <si>
    <t xml:space="preserve">Ende</t>
  </si>
  <si>
    <t xml:space="preserve">Laufzeit aktuell</t>
  </si>
  <si>
    <t xml:space="preserve">65,00% - 84,99%</t>
  </si>
  <si>
    <t xml:space="preserve">gelb</t>
  </si>
  <si>
    <t xml:space="preserve">Stand</t>
  </si>
  <si>
    <t xml:space="preserve">Anteil</t>
  </si>
  <si>
    <t xml:space="preserve">85,00% - 149,99%</t>
  </si>
  <si>
    <t xml:space="preserve">grün</t>
  </si>
  <si>
    <t xml:space="preserve">&gt; 150,00%</t>
  </si>
  <si>
    <t xml:space="preserve">weiss</t>
  </si>
  <si>
    <t xml:space="preserve">(Orientierung an DVO (EU) Nr. 215/2014, Art 6)</t>
  </si>
  <si>
    <t xml:space="preserve">Stammdaten</t>
  </si>
  <si>
    <t xml:space="preserve">Outputindikator </t>
  </si>
  <si>
    <r>
      <rPr>
        <b val="true"/>
        <sz val="12"/>
        <color rgb="FF000000"/>
        <rFont val="Calibri"/>
        <family val="2"/>
        <charset val="1"/>
      </rPr>
      <t xml:space="preserve">Ergebnisindikator 
</t>
    </r>
    <r>
      <rPr>
        <sz val="11"/>
        <color rgb="FF000000"/>
        <rFont val="Calibri"/>
        <family val="2"/>
        <charset val="1"/>
      </rPr>
      <t xml:space="preserve">(erfolgreiche Austritte gem. progr.-spezifischer Vorgaben)</t>
    </r>
  </si>
  <si>
    <t xml:space="preserve">SOLL </t>
  </si>
  <si>
    <t xml:space="preserve">IST</t>
  </si>
  <si>
    <t xml:space="preserve">SOLL</t>
  </si>
  <si>
    <t xml:space="preserve">Vorhaben-kennung</t>
  </si>
  <si>
    <t xml:space="preserve">Träger</t>
  </si>
  <si>
    <t xml:space="preserve">Region</t>
  </si>
  <si>
    <t xml:space="preserve">Bundesland</t>
  </si>
  <si>
    <t xml:space="preserve">Name in der Datenbank
(beneficiary_name)</t>
  </si>
  <si>
    <t xml:space="preserve">Vorhabenbeginn</t>
  </si>
  <si>
    <t xml:space="preserve">Vorhabenende</t>
  </si>
  <si>
    <t xml:space="preserve">Laufzeit gesamt (Monate)</t>
  </si>
  <si>
    <t xml:space="preserve">Laufzeit
 aktuell
(Monate)</t>
  </si>
  <si>
    <t xml:space="preserve">OI  
(lt. ZB)</t>
  </si>
  <si>
    <t xml:space="preserve">OI 
(Eintritte)</t>
  </si>
  <si>
    <t xml:space="preserve">OI anteilig nach Laufzeit gesamt
(Füllstand)</t>
  </si>
  <si>
    <t xml:space="preserve">OI anteilig nach Laufzeit aktuell
(Zwischenziel)</t>
  </si>
  <si>
    <t xml:space="preserve">EI</t>
  </si>
  <si>
    <t xml:space="preserve">EI (absolut)</t>
  </si>
  <si>
    <t xml:space="preserve">Austritte</t>
  </si>
  <si>
    <t xml:space="preserve">EI anteilig Austritte</t>
  </si>
  <si>
    <t xml:space="preserve">EI anteilig OI</t>
  </si>
  <si>
    <t xml:space="preserve">JSQ.0006.19</t>
  </si>
  <si>
    <t xml:space="preserve">Stadt Dinslaken</t>
  </si>
  <si>
    <t xml:space="preserve">seR 1</t>
  </si>
  <si>
    <t xml:space="preserve">NW</t>
  </si>
  <si>
    <t xml:space="preserve">JSQ.0006.19 Dinslaken</t>
  </si>
  <si>
    <t xml:space="preserve">fes:target:t:*:JSQ.0006.19</t>
  </si>
  <si>
    <t xml:space="preserve">fes:entry:t:*:JSQ.0006.19</t>
  </si>
  <si>
    <t xml:space="preserve">fes:target_ri_percent:t:*:JSQ.0006.19</t>
  </si>
  <si>
    <t xml:space="preserve">fes:exit:t:*:JSQ.0006.19</t>
  </si>
  <si>
    <t xml:space="preserve">fes:b3_2+exit:t:*:JSQ.0006.19</t>
  </si>
  <si>
    <t xml:space="preserve">JSQ.0008.19</t>
  </si>
  <si>
    <t xml:space="preserve">Bezirksamt Spandau von Berlin </t>
  </si>
  <si>
    <t xml:space="preserve">BE</t>
  </si>
  <si>
    <t xml:space="preserve">JSQ.0008.19 Bezirksamt Spandau von Berlin</t>
  </si>
  <si>
    <t xml:space="preserve">fes:target:t:*:JSQ.0008.19</t>
  </si>
  <si>
    <t xml:space="preserve">fes:entry:t:*:JSQ.0008.19</t>
  </si>
  <si>
    <t xml:space="preserve">fes:target_ri_percent:t:*:JSQ.0008.19</t>
  </si>
  <si>
    <t xml:space="preserve">fes:exit:t:*:JSQ.0008.19</t>
  </si>
  <si>
    <t xml:space="preserve">fes:b3_2+exit:t:*:JSQ.0008.19</t>
  </si>
  <si>
    <t xml:space="preserve">JSQ.0012.19</t>
  </si>
  <si>
    <t xml:space="preserve">Stadt Erkrath</t>
  </si>
  <si>
    <t xml:space="preserve">JSQ.0012.19 Erkrath</t>
  </si>
  <si>
    <t xml:space="preserve">fes:target:t:*:JSQ.0012.19</t>
  </si>
  <si>
    <t xml:space="preserve">fes:entry:t:*:JSQ.0012.19</t>
  </si>
  <si>
    <t xml:space="preserve">fes:target_ri_percent:t:*:JSQ.0012.19</t>
  </si>
  <si>
    <t xml:space="preserve">fes:exit:t:*:JSQ.0012.19</t>
  </si>
  <si>
    <t xml:space="preserve">fes:b3_2+exit:t:*:JSQ.0012.19</t>
  </si>
  <si>
    <t xml:space="preserve">JSQ.0013.19</t>
  </si>
  <si>
    <t xml:space="preserve">Stadt Ulm, Abteilung Soziales</t>
  </si>
  <si>
    <t xml:space="preserve">BW</t>
  </si>
  <si>
    <t xml:space="preserve">JSQ.0013.19 Ulm</t>
  </si>
  <si>
    <t xml:space="preserve">fes:target:t:*:JSQ.0013.19</t>
  </si>
  <si>
    <t xml:space="preserve">fes:entry:t:*:JSQ.0013.19</t>
  </si>
  <si>
    <t xml:space="preserve">fes:target_ri_percent:t:*:JSQ.0013.19</t>
  </si>
  <si>
    <t xml:space="preserve">fes:exit:t:*:JSQ.0013.19</t>
  </si>
  <si>
    <t xml:space="preserve">fes:b3_2+exit:t:*:JSQ.0013.19</t>
  </si>
  <si>
    <t xml:space="preserve">JSQ.0014.19</t>
  </si>
  <si>
    <t xml:space="preserve">Stadt Recklinghausen; Fachbereich Kinder, Jugend und Familie</t>
  </si>
  <si>
    <t xml:space="preserve">JSQ.0014.19 Recklinghausen</t>
  </si>
  <si>
    <t xml:space="preserve">fes:target:t:*:JSQ.0014.19</t>
  </si>
  <si>
    <t xml:space="preserve">fes:entry:t:*:JSQ.0014.19</t>
  </si>
  <si>
    <t xml:space="preserve">fes:target_ri_percent:t:*:JSQ.0014.19</t>
  </si>
  <si>
    <t xml:space="preserve">fes:exit:t:*:JSQ.0014.19</t>
  </si>
  <si>
    <t xml:space="preserve">fes:b3_2+exit:t:*:JSQ.0014.19</t>
  </si>
  <si>
    <t xml:space="preserve">JSQ.0017.19</t>
  </si>
  <si>
    <t xml:space="preserve">Stadt Essen, Geschäftsbereich 4, Kultur, Bildung, Jugend</t>
  </si>
  <si>
    <t xml:space="preserve">JSQ.0017.19 Essen</t>
  </si>
  <si>
    <t xml:space="preserve">fes:target:t:*:JSQ.0017.19</t>
  </si>
  <si>
    <t xml:space="preserve">fes:entry:t:*:JSQ.0017.19</t>
  </si>
  <si>
    <t xml:space="preserve">fes:target_ri_percent:t:*:JSQ.0017.19</t>
  </si>
  <si>
    <t xml:space="preserve">fes:exit:t:*:JSQ.0017.19</t>
  </si>
  <si>
    <t xml:space="preserve">fes:b3_2+exit:t:*:JSQ.0017.19</t>
  </si>
  <si>
    <t xml:space="preserve">JSQ.0018.19</t>
  </si>
  <si>
    <t xml:space="preserve">Landkreis Meißen</t>
  </si>
  <si>
    <t xml:space="preserve">ÜR 1</t>
  </si>
  <si>
    <t xml:space="preserve">SN</t>
  </si>
  <si>
    <t xml:space="preserve">JSQ.0018.19 Landkreis Meißen</t>
  </si>
  <si>
    <t xml:space="preserve">fes:target:t:*:JSQ.0018.19</t>
  </si>
  <si>
    <t xml:space="preserve">fes:entry:t:*:JSQ.0018.19</t>
  </si>
  <si>
    <t xml:space="preserve">fes:target_ri_percent:t:*:JSQ.0018.19</t>
  </si>
  <si>
    <t xml:space="preserve">fes:exit:t:*:JSQ.0018.19</t>
  </si>
  <si>
    <t xml:space="preserve">fes:b3_2+exit:t:*:JSQ.0018.19</t>
  </si>
  <si>
    <t xml:space="preserve">JSQ.0020.19</t>
  </si>
  <si>
    <t xml:space="preserve">Landkreis Emsland</t>
  </si>
  <si>
    <t xml:space="preserve">NI</t>
  </si>
  <si>
    <t xml:space="preserve">JSQ.0020.19 Landkreis Emsland</t>
  </si>
  <si>
    <t xml:space="preserve">fes:target:t:*:JSQ.0020.19</t>
  </si>
  <si>
    <t xml:space="preserve">fes:entry:t:*:JSQ.0020.19</t>
  </si>
  <si>
    <t xml:space="preserve">fes:target_ri_percent:t:*:JSQ.0020.19</t>
  </si>
  <si>
    <t xml:space="preserve">fes:exit:t:*:JSQ.0020.19</t>
  </si>
  <si>
    <t xml:space="preserve">fes:b3_2+exit:t:*:JSQ.0020.19</t>
  </si>
  <si>
    <t xml:space="preserve">JSQ.0022.19</t>
  </si>
  <si>
    <t xml:space="preserve">Stadt Halle (Saale)</t>
  </si>
  <si>
    <t xml:space="preserve">ST</t>
  </si>
  <si>
    <t xml:space="preserve">JSQ.0022.19 Halle (Saale)</t>
  </si>
  <si>
    <t xml:space="preserve">fes:target:t:*:JSQ.0022.19</t>
  </si>
  <si>
    <t xml:space="preserve">fes:entry:t:*:JSQ.0022.19</t>
  </si>
  <si>
    <t xml:space="preserve">fes:target_ri_percent:t:*:JSQ.0022.19</t>
  </si>
  <si>
    <t xml:space="preserve">fes:exit:t:*:JSQ.0022.19</t>
  </si>
  <si>
    <t xml:space="preserve">fes:b3_2+exit:t:*:JSQ.0022.19</t>
  </si>
  <si>
    <t xml:space="preserve">JSQ.0023.19</t>
  </si>
  <si>
    <t xml:space="preserve">Bezirksamt Mitte von Berlin</t>
  </si>
  <si>
    <t xml:space="preserve">JSQ.0023.19 Bezirksamt Mitte von Berlin</t>
  </si>
  <si>
    <t xml:space="preserve">fes:target:t:*:JSQ.0023.19</t>
  </si>
  <si>
    <t xml:space="preserve">fes:entry:t:*:JSQ.0023.19</t>
  </si>
  <si>
    <t xml:space="preserve">fes:target_ri_percent:t:*:JSQ.0023.19</t>
  </si>
  <si>
    <t xml:space="preserve">fes:exit:t:*:JSQ.0023.19</t>
  </si>
  <si>
    <t xml:space="preserve">fes:b3_2+exit:t:*:JSQ.0023.19</t>
  </si>
  <si>
    <t xml:space="preserve">JSQ.0025.19</t>
  </si>
  <si>
    <t xml:space="preserve">Stadt Erlangen Stadtjugendamt</t>
  </si>
  <si>
    <t xml:space="preserve">BY</t>
  </si>
  <si>
    <t xml:space="preserve">JSQ.0025.19 Erlangen</t>
  </si>
  <si>
    <t xml:space="preserve">fes:target:t:*:JSQ.0025.19</t>
  </si>
  <si>
    <t xml:space="preserve">fes:entry:t:*:JSQ.0025.19</t>
  </si>
  <si>
    <t xml:space="preserve">fes:target_ri_percent:t:*:JSQ.0025.19</t>
  </si>
  <si>
    <t xml:space="preserve">fes:exit:t:*:JSQ.0025.19</t>
  </si>
  <si>
    <t xml:space="preserve">fes:b3_2+exit:t:*:JSQ.0025.19</t>
  </si>
  <si>
    <t xml:space="preserve">JSQ.0027.19</t>
  </si>
  <si>
    <t xml:space="preserve">Stadt Norderstedt</t>
  </si>
  <si>
    <t xml:space="preserve">SH</t>
  </si>
  <si>
    <t xml:space="preserve">JSQ.0027.19 Norderstedt</t>
  </si>
  <si>
    <t xml:space="preserve">fes:target:t:*:JSQ.0027.19</t>
  </si>
  <si>
    <t xml:space="preserve">fes:entry:t:*:JSQ.0027.19</t>
  </si>
  <si>
    <t xml:space="preserve">fes:target_ri_percent:t:*:JSQ.0027.19</t>
  </si>
  <si>
    <t xml:space="preserve">fes:exit:t:*:JSQ.0027.19</t>
  </si>
  <si>
    <t xml:space="preserve">fes:b3_2+exit:t:*:JSQ.0027.19</t>
  </si>
  <si>
    <t xml:space="preserve">JSQ.0030.19</t>
  </si>
  <si>
    <t xml:space="preserve">Stadt Oldenburg (Oldenburg)</t>
  </si>
  <si>
    <t xml:space="preserve">JSQ.0030.19 Oldenburg (Oldenburg)</t>
  </si>
  <si>
    <t xml:space="preserve">fes:target:t:*:JSQ.0030.19</t>
  </si>
  <si>
    <t xml:space="preserve">fes:entry:t:*:JSQ.0030.19</t>
  </si>
  <si>
    <t xml:space="preserve">fes:target_ri_percent:t:*:JSQ.0030.19</t>
  </si>
  <si>
    <t xml:space="preserve">fes:exit:t:*:JSQ.0030.19</t>
  </si>
  <si>
    <t xml:space="preserve">fes:b3_2+exit:t:*:JSQ.0030.19</t>
  </si>
  <si>
    <t xml:space="preserve">JSQ.0034.19</t>
  </si>
  <si>
    <t xml:space="preserve">Stadt Gütersloh</t>
  </si>
  <si>
    <t xml:space="preserve">JSQ.0034.19 Gütersloh</t>
  </si>
  <si>
    <t xml:space="preserve">fes:target:t:*:JSQ.0034.19</t>
  </si>
  <si>
    <t xml:space="preserve">fes:entry:t:*:JSQ.0034.19</t>
  </si>
  <si>
    <t xml:space="preserve">fes:target_ri_percent:t:*:JSQ.0034.19</t>
  </si>
  <si>
    <t xml:space="preserve">fes:exit:t:*:JSQ.0034.19</t>
  </si>
  <si>
    <t xml:space="preserve">fes:b3_2+exit:t:*:JSQ.0034.19</t>
  </si>
  <si>
    <t xml:space="preserve">JSQ.0036.19</t>
  </si>
  <si>
    <t xml:space="preserve">Landeshauptstadt Potsdam</t>
  </si>
  <si>
    <t xml:space="preserve">BB</t>
  </si>
  <si>
    <t xml:space="preserve">JSQ.0036.19 Potsdam</t>
  </si>
  <si>
    <t xml:space="preserve">fes:target:t:*:JSQ.0036.19</t>
  </si>
  <si>
    <t xml:space="preserve">fes:entry:t:*:JSQ.0036.19</t>
  </si>
  <si>
    <t xml:space="preserve">fes:target_ri_percent:t:*:JSQ.0036.19</t>
  </si>
  <si>
    <t xml:space="preserve">fes:exit:t:*:JSQ.0036.19</t>
  </si>
  <si>
    <t xml:space="preserve">fes:b3_2+exit:t:*:JSQ.0036.19</t>
  </si>
  <si>
    <t xml:space="preserve">JSQ.0041.19</t>
  </si>
  <si>
    <t xml:space="preserve">Stadt Pforzheim</t>
  </si>
  <si>
    <t xml:space="preserve">JSQ.0041.19 Pforzheim</t>
  </si>
  <si>
    <t xml:space="preserve">fes:target:t:*:JSQ.0041.19</t>
  </si>
  <si>
    <t xml:space="preserve">fes:entry:t:*:JSQ.0041.19</t>
  </si>
  <si>
    <t xml:space="preserve">fes:target_ri_percent:t:*:JSQ.0041.19</t>
  </si>
  <si>
    <t xml:space="preserve">fes:exit:t:*:JSQ.0041.19</t>
  </si>
  <si>
    <t xml:space="preserve">fes:b3_2+exit:t:*:JSQ.0041.19</t>
  </si>
  <si>
    <t xml:space="preserve">JSQ.0042.19</t>
  </si>
  <si>
    <t xml:space="preserve">Stadt Offenbach am Main</t>
  </si>
  <si>
    <t xml:space="preserve">HE</t>
  </si>
  <si>
    <t xml:space="preserve">JSQ.0042.19 Offenbach am Main</t>
  </si>
  <si>
    <t xml:space="preserve">fes:target:t:*:JSQ.0042.19</t>
  </si>
  <si>
    <t xml:space="preserve">fes:entry:t:*:JSQ.0042.19</t>
  </si>
  <si>
    <t xml:space="preserve">fes:target_ri_percent:t:*:JSQ.0042.19</t>
  </si>
  <si>
    <t xml:space="preserve">fes:exit:t:*:JSQ.0042.19</t>
  </si>
  <si>
    <t xml:space="preserve">fes:b3_2+exit:t:*:JSQ.0042.19</t>
  </si>
  <si>
    <t xml:space="preserve">JSQ.0043.19</t>
  </si>
  <si>
    <t xml:space="preserve">Stadt Salzgitter, Fachdienst Kinder- Jugend und Familie</t>
  </si>
  <si>
    <t xml:space="preserve">JSQ.0043.19 Salzgitter</t>
  </si>
  <si>
    <t xml:space="preserve">fes:target:t:*:JSQ.0043.19</t>
  </si>
  <si>
    <t xml:space="preserve">fes:entry:t:*:JSQ.0043.19</t>
  </si>
  <si>
    <t xml:space="preserve">fes:target_ri_percent:t:*:JSQ.0043.19</t>
  </si>
  <si>
    <t xml:space="preserve">fes:exit:t:*:JSQ.0043.19</t>
  </si>
  <si>
    <t xml:space="preserve">fes:b3_2+exit:t:*:JSQ.0043.19</t>
  </si>
  <si>
    <t xml:space="preserve">JSQ.0044.19</t>
  </si>
  <si>
    <t xml:space="preserve">Stadt Dortmund</t>
  </si>
  <si>
    <t xml:space="preserve">JSQ.0044.19 Dortmund</t>
  </si>
  <si>
    <t xml:space="preserve">fes:target:t:*:JSQ.0044.19</t>
  </si>
  <si>
    <t xml:space="preserve">fes:entry:t:*:JSQ.0044.19</t>
  </si>
  <si>
    <t xml:space="preserve">fes:target_ri_percent:t:*:JSQ.0044.19</t>
  </si>
  <si>
    <t xml:space="preserve">fes:exit:t:*:JSQ.0044.19</t>
  </si>
  <si>
    <t xml:space="preserve">fes:b3_2+exit:t:*:JSQ.0044.19</t>
  </si>
  <si>
    <t xml:space="preserve">JSQ.0045.19</t>
  </si>
  <si>
    <t xml:space="preserve">Stadt Marl</t>
  </si>
  <si>
    <t xml:space="preserve">JSQ.0045.19 Marl</t>
  </si>
  <si>
    <t xml:space="preserve">fes:target:t:*:JSQ.0045.19</t>
  </si>
  <si>
    <t xml:space="preserve">fes:entry:t:*:JSQ.0045.19</t>
  </si>
  <si>
    <t xml:space="preserve">fes:target_ri_percent:t:*:JSQ.0045.19</t>
  </si>
  <si>
    <t xml:space="preserve">fes:exit:t:*:JSQ.0045.19</t>
  </si>
  <si>
    <t xml:space="preserve">fes:b3_2+exit:t:*:JSQ.0045.19</t>
  </si>
  <si>
    <t xml:space="preserve">JSQ.0047.19</t>
  </si>
  <si>
    <t xml:space="preserve">Landkreis Wittenberg</t>
  </si>
  <si>
    <t xml:space="preserve">JSQ.0047.19 Landkreis Wittenberg</t>
  </si>
  <si>
    <t xml:space="preserve">fes:target:t:*:JSQ.0047.19</t>
  </si>
  <si>
    <t xml:space="preserve">fes:entry:t:*:JSQ.0047.19</t>
  </si>
  <si>
    <t xml:space="preserve">fes:target_ri_percent:t:*:JSQ.0047.19</t>
  </si>
  <si>
    <t xml:space="preserve">fes:exit:t:*:JSQ.0047.19</t>
  </si>
  <si>
    <t xml:space="preserve">fes:b3_2+exit:t:*:JSQ.0047.19</t>
  </si>
  <si>
    <t xml:space="preserve">JSQ.0049.19</t>
  </si>
  <si>
    <t xml:space="preserve">Stadt Fürth </t>
  </si>
  <si>
    <t xml:space="preserve">JSQ.0049.19 Fürth</t>
  </si>
  <si>
    <t xml:space="preserve">fes:target:t:*:JSQ.0049.19</t>
  </si>
  <si>
    <t xml:space="preserve">fes:entry:t:*:JSQ.0049.19</t>
  </si>
  <si>
    <t xml:space="preserve">fes:target_ri_percent:t:*:JSQ.0049.19</t>
  </si>
  <si>
    <t xml:space="preserve">fes:exit:t:*:JSQ.0049.19</t>
  </si>
  <si>
    <t xml:space="preserve">fes:b3_2+exit:t:*:JSQ.0049.19</t>
  </si>
  <si>
    <t xml:space="preserve">JSQ.0050.19</t>
  </si>
  <si>
    <t xml:space="preserve">Stadt Oberhausen</t>
  </si>
  <si>
    <t xml:space="preserve">JSQ.0050.19 Oberhausen</t>
  </si>
  <si>
    <t xml:space="preserve">fes:target:t:*:JSQ.0050.19</t>
  </si>
  <si>
    <t xml:space="preserve">fes:entry:t:*:JSQ.0050.19</t>
  </si>
  <si>
    <t xml:space="preserve">fes:target_ri_percent:t:*:JSQ.0050.19</t>
  </si>
  <si>
    <t xml:space="preserve">fes:exit:t:*:JSQ.0050.19</t>
  </si>
  <si>
    <t xml:space="preserve">fes:b3_2+exit:t:*:JSQ.0050.19</t>
  </si>
  <si>
    <t xml:space="preserve">JSQ.0051.19</t>
  </si>
  <si>
    <t xml:space="preserve">Stadt Kaufbeuren</t>
  </si>
  <si>
    <t xml:space="preserve">JSQ.0051.19 Kaufbeuren</t>
  </si>
  <si>
    <t xml:space="preserve">fes:target:t:*:JSQ.0051.19</t>
  </si>
  <si>
    <t xml:space="preserve">fes:entry:t:*:JSQ.0051.19</t>
  </si>
  <si>
    <t xml:space="preserve">fes:target_ri_percent:t:*:JSQ.0051.19</t>
  </si>
  <si>
    <t xml:space="preserve">fes:exit:t:*:JSQ.0051.19</t>
  </si>
  <si>
    <t xml:space="preserve">fes:b3_2+exit:t:*:JSQ.0051.19</t>
  </si>
  <si>
    <t xml:space="preserve">JSQ.0055.19</t>
  </si>
  <si>
    <t xml:space="preserve">Landkreis Nordwestmecklenburg</t>
  </si>
  <si>
    <t xml:space="preserve">MV</t>
  </si>
  <si>
    <t xml:space="preserve">JSQ.0055.19 Landkreis Nordwestmecklenburg</t>
  </si>
  <si>
    <t xml:space="preserve">fes:target:t:*:JSQ.0055.19</t>
  </si>
  <si>
    <t xml:space="preserve">fes:entry:t:*:JSQ.0055.19</t>
  </si>
  <si>
    <t xml:space="preserve">fes:target_ri_percent:t:*:JSQ.0055.19</t>
  </si>
  <si>
    <t xml:space="preserve">fes:exit:t:*:JSQ.0055.19</t>
  </si>
  <si>
    <t xml:space="preserve">fes:b3_2+exit:t:*:JSQ.0055.19</t>
  </si>
  <si>
    <t xml:space="preserve">JSQ.0058.19</t>
  </si>
  <si>
    <t xml:space="preserve">Stadt Osnabrück </t>
  </si>
  <si>
    <t xml:space="preserve">JSQ.0058.19 Osnabrück</t>
  </si>
  <si>
    <t xml:space="preserve">fes:target:t:*:JSQ.0058.19</t>
  </si>
  <si>
    <t xml:space="preserve">fes:entry:t:*:JSQ.0058.19</t>
  </si>
  <si>
    <t xml:space="preserve">fes:target_ri_percent:t:*:JSQ.0058.19</t>
  </si>
  <si>
    <t xml:space="preserve">fes:exit:t:*:JSQ.0058.19</t>
  </si>
  <si>
    <t xml:space="preserve">fes:b3_2+exit:t:*:JSQ.0058.19</t>
  </si>
  <si>
    <t xml:space="preserve">JSQ.0060.19</t>
  </si>
  <si>
    <t xml:space="preserve">Stadt Dorsten</t>
  </si>
  <si>
    <t xml:space="preserve">JSQ.0060.19 Dorsten</t>
  </si>
  <si>
    <t xml:space="preserve">fes:target:t:*:JSQ.0060.19</t>
  </si>
  <si>
    <t xml:space="preserve">fes:entry:t:*:JSQ.0060.19</t>
  </si>
  <si>
    <t xml:space="preserve">fes:target_ri_percent:t:*:JSQ.0060.19</t>
  </si>
  <si>
    <t xml:space="preserve">fes:exit:t:*:JSQ.0060.19</t>
  </si>
  <si>
    <t xml:space="preserve">fes:b3_2+exit:t:*:JSQ.0060.19</t>
  </si>
  <si>
    <t xml:space="preserve">JSQ.0063.19</t>
  </si>
  <si>
    <t xml:space="preserve">Landeshauptstadt Wiesbaden - Der Magistrat</t>
  </si>
  <si>
    <t xml:space="preserve">JSQ.0063.19 Wiesbaden</t>
  </si>
  <si>
    <t xml:space="preserve">fes:target:t:*:JSQ.0063.19</t>
  </si>
  <si>
    <t xml:space="preserve">fes:entry:t:*:JSQ.0063.19</t>
  </si>
  <si>
    <t xml:space="preserve">fes:target_ri_percent:t:*:JSQ.0063.19</t>
  </si>
  <si>
    <t xml:space="preserve">fes:exit:t:*:JSQ.0063.19</t>
  </si>
  <si>
    <t xml:space="preserve">fes:b3_2+exit:t:*:JSQ.0063.19</t>
  </si>
  <si>
    <t xml:space="preserve">JSQ.0064.19</t>
  </si>
  <si>
    <t xml:space="preserve">Stadt Herne</t>
  </si>
  <si>
    <t xml:space="preserve">JSQ.0064.19 Herne</t>
  </si>
  <si>
    <t xml:space="preserve">fes:target:t:*:JSQ.0064.19</t>
  </si>
  <si>
    <t xml:space="preserve">fes:entry:t:*:JSQ.0064.19</t>
  </si>
  <si>
    <t xml:space="preserve">fes:target_ri_percent:t:*:JSQ.0064.19</t>
  </si>
  <si>
    <t xml:space="preserve">fes:exit:t:*:JSQ.0064.19</t>
  </si>
  <si>
    <t xml:space="preserve">fes:b3_2+exit:t:*:JSQ.0064.19</t>
  </si>
  <si>
    <t xml:space="preserve">JSQ.0065.19</t>
  </si>
  <si>
    <t xml:space="preserve">Stadt Hagen, FB Jugend und Soziales</t>
  </si>
  <si>
    <t xml:space="preserve">JSQ.0065.19 Hagen</t>
  </si>
  <si>
    <t xml:space="preserve">fes:target:t:*:JSQ.0065.19</t>
  </si>
  <si>
    <t xml:space="preserve">fes:entry:t:*:JSQ.0065.19</t>
  </si>
  <si>
    <t xml:space="preserve">fes:target_ri_percent:t:*:JSQ.0065.19</t>
  </si>
  <si>
    <t xml:space="preserve">fes:exit:t:*:JSQ.0065.19</t>
  </si>
  <si>
    <t xml:space="preserve">fes:b3_2+exit:t:*:JSQ.0065.19</t>
  </si>
  <si>
    <t xml:space="preserve">JSQ.0068.19</t>
  </si>
  <si>
    <t xml:space="preserve">Stadt Hattingen</t>
  </si>
  <si>
    <t xml:space="preserve">JSQ.0068.19 Hattingen</t>
  </si>
  <si>
    <t xml:space="preserve">fes:target:t:*:JSQ.0068.19</t>
  </si>
  <si>
    <t xml:space="preserve">fes:entry:t:*:JSQ.0068.19</t>
  </si>
  <si>
    <t xml:space="preserve">fes:target_ri_percent:t:*:JSQ.0068.19</t>
  </si>
  <si>
    <t xml:space="preserve">fes:exit:t:*:JSQ.0068.19</t>
  </si>
  <si>
    <t xml:space="preserve">fes:b3_2+exit:t:*:JSQ.0068.19</t>
  </si>
  <si>
    <t xml:space="preserve">JSQ.0070.19</t>
  </si>
  <si>
    <t xml:space="preserve">Kreis Groß-Gerau</t>
  </si>
  <si>
    <t xml:space="preserve">JSQ.0070.19 Kreis Groß-Gerau</t>
  </si>
  <si>
    <t xml:space="preserve">fes:target:t:*:JSQ.0070.19</t>
  </si>
  <si>
    <t xml:space="preserve">fes:entry:t:*:JSQ.0070.19</t>
  </si>
  <si>
    <t xml:space="preserve">fes:target_ri_percent:t:*:JSQ.0070.19</t>
  </si>
  <si>
    <t xml:space="preserve">fes:exit:t:*:JSQ.0070.19</t>
  </si>
  <si>
    <t xml:space="preserve">fes:b3_2+exit:t:*:JSQ.0070.19</t>
  </si>
  <si>
    <t xml:space="preserve">JSQ.0072.19</t>
  </si>
  <si>
    <t xml:space="preserve">Landkreis Neunkirchen</t>
  </si>
  <si>
    <t xml:space="preserve">SL</t>
  </si>
  <si>
    <t xml:space="preserve">JSQ.0072.19 Landkreis Neunkirchen</t>
  </si>
  <si>
    <t xml:space="preserve">fes:target:t:*:JSQ.0072.19</t>
  </si>
  <si>
    <t xml:space="preserve">fes:entry:t:*:JSQ.0072.19</t>
  </si>
  <si>
    <t xml:space="preserve">fes:target_ri_percent:t:*:JSQ.0072.19</t>
  </si>
  <si>
    <t xml:space="preserve">fes:exit:t:*:JSQ.0072.19</t>
  </si>
  <si>
    <t xml:space="preserve">fes:b3_2+exit:t:*:JSQ.0072.19</t>
  </si>
  <si>
    <t xml:space="preserve">JSQ.0073.19</t>
  </si>
  <si>
    <t xml:space="preserve">Kreisausschuss des Rheingau-Taunus-Kreises</t>
  </si>
  <si>
    <t xml:space="preserve">JSQ.0073.19 Rheingau-Taunus-Kreis</t>
  </si>
  <si>
    <t xml:space="preserve">fes:target:t:*:JSQ.0073.19</t>
  </si>
  <si>
    <t xml:space="preserve">fes:entry:t:*:JSQ.0073.19</t>
  </si>
  <si>
    <t xml:space="preserve">fes:target_ri_percent:t:*:JSQ.0073.19</t>
  </si>
  <si>
    <t xml:space="preserve">fes:exit:t:*:JSQ.0073.19</t>
  </si>
  <si>
    <t xml:space="preserve">fes:b3_2+exit:t:*:JSQ.0073.19</t>
  </si>
  <si>
    <t xml:space="preserve">JSQ.0082.19</t>
  </si>
  <si>
    <t xml:space="preserve">Stadt Braunschweig</t>
  </si>
  <si>
    <t xml:space="preserve">JSQ.0082.19 Braunschweig</t>
  </si>
  <si>
    <t xml:space="preserve">fes:target:t:*:JSQ.0082.19</t>
  </si>
  <si>
    <t xml:space="preserve">fes:entry:t:*:JSQ.0082.19</t>
  </si>
  <si>
    <t xml:space="preserve">fes:target_ri_percent:t:*:JSQ.0082.19</t>
  </si>
  <si>
    <t xml:space="preserve">fes:exit:t:*:JSQ.0082.19</t>
  </si>
  <si>
    <t xml:space="preserve">fes:b3_2+exit:t:*:JSQ.0082.19</t>
  </si>
  <si>
    <t xml:space="preserve">JSQ.0083.19</t>
  </si>
  <si>
    <t xml:space="preserve">Landratsamt Erzgebirgskreis</t>
  </si>
  <si>
    <t xml:space="preserve">JSQ.0083.19 Erzgebirgskreis</t>
  </si>
  <si>
    <t xml:space="preserve">fes:target:t:*:JSQ.0083.19</t>
  </si>
  <si>
    <t xml:space="preserve">fes:entry:t:*:JSQ.0083.19</t>
  </si>
  <si>
    <t xml:space="preserve">fes:target_ri_percent:t:*:JSQ.0083.19</t>
  </si>
  <si>
    <t xml:space="preserve">fes:exit:t:*:JSQ.0083.19</t>
  </si>
  <si>
    <t xml:space="preserve">fes:b3_2+exit:t:*:JSQ.0083.19</t>
  </si>
  <si>
    <t xml:space="preserve">JSQ.0085.19</t>
  </si>
  <si>
    <t xml:space="preserve">Stadt Düren</t>
  </si>
  <si>
    <t xml:space="preserve">JSQ.0085.19 Düren</t>
  </si>
  <si>
    <t xml:space="preserve">fes:target:t:*:JSQ.0085.19</t>
  </si>
  <si>
    <t xml:space="preserve">fes:entry:t:*:JSQ.0085.19</t>
  </si>
  <si>
    <t xml:space="preserve">fes:target_ri_percent:t:*:JSQ.0085.19</t>
  </si>
  <si>
    <t xml:space="preserve">fes:exit:t:*:JSQ.0085.19</t>
  </si>
  <si>
    <t xml:space="preserve">fes:b3_2+exit:t:*:JSQ.0085.19</t>
  </si>
  <si>
    <t xml:space="preserve">JSQ.0086.19</t>
  </si>
  <si>
    <t xml:space="preserve">Stadt Gera</t>
  </si>
  <si>
    <t xml:space="preserve">TH</t>
  </si>
  <si>
    <t xml:space="preserve">JSQ.0086.19 Gera</t>
  </si>
  <si>
    <t xml:space="preserve">fes:target:t:*:JSQ.0086.19</t>
  </si>
  <si>
    <t xml:space="preserve">fes:entry:t:*:JSQ.0086.19</t>
  </si>
  <si>
    <t xml:space="preserve">fes:target_ri_percent:t:*:JSQ.0086.19</t>
  </si>
  <si>
    <t xml:space="preserve">fes:exit:t:*:JSQ.0086.19</t>
  </si>
  <si>
    <t xml:space="preserve">fes:b3_2+exit:t:*:JSQ.0086.19</t>
  </si>
  <si>
    <t xml:space="preserve">JSQ.0087.19</t>
  </si>
  <si>
    <t xml:space="preserve">Landkreis Mittelsachsen</t>
  </si>
  <si>
    <t xml:space="preserve">JSQ.0087.19 Landkreis Mittelsachsen</t>
  </si>
  <si>
    <t xml:space="preserve">fes:target:t:*:JSQ.0087.19</t>
  </si>
  <si>
    <t xml:space="preserve">fes:entry:t:*:JSQ.0087.19</t>
  </si>
  <si>
    <t xml:space="preserve">fes:target_ri_percent:t:*:JSQ.0087.19</t>
  </si>
  <si>
    <t xml:space="preserve">fes:exit:t:*:JSQ.0087.19</t>
  </si>
  <si>
    <t xml:space="preserve">fes:b3_2+exit:t:*:JSQ.0087.19</t>
  </si>
  <si>
    <t xml:space="preserve">JSQ.0088.19</t>
  </si>
  <si>
    <t xml:space="preserve">Stadt Solingen</t>
  </si>
  <si>
    <t xml:space="preserve">JSQ.0088.19 Solingen</t>
  </si>
  <si>
    <t xml:space="preserve">fes:target:t:*:JSQ.0088.19</t>
  </si>
  <si>
    <t xml:space="preserve">fes:entry:t:*:JSQ.0088.19</t>
  </si>
  <si>
    <t xml:space="preserve">fes:target_ri_percent:t:*:JSQ.0088.19</t>
  </si>
  <si>
    <t xml:space="preserve">fes:exit:t:*:JSQ.0088.19</t>
  </si>
  <si>
    <t xml:space="preserve">fes:b3_2+exit:t:*:JSQ.0088.19</t>
  </si>
  <si>
    <t xml:space="preserve">JSQ.0092.19</t>
  </si>
  <si>
    <t xml:space="preserve">Stadt Regensburg</t>
  </si>
  <si>
    <t xml:space="preserve">JSQ.0092.19 Regensburg</t>
  </si>
  <si>
    <t xml:space="preserve">fes:target:t:*:JSQ.0092.19</t>
  </si>
  <si>
    <t xml:space="preserve">fes:entry:t:*:JSQ.0092.19</t>
  </si>
  <si>
    <t xml:space="preserve">fes:target_ri_percent:t:*:JSQ.0092.19</t>
  </si>
  <si>
    <t xml:space="preserve">fes:exit:t:*:JSQ.0092.19</t>
  </si>
  <si>
    <t xml:space="preserve">fes:b3_2+exit:t:*:JSQ.0092.19</t>
  </si>
  <si>
    <t xml:space="preserve">JSQ.0095.19</t>
  </si>
  <si>
    <t xml:space="preserve">Salzlandkreis</t>
  </si>
  <si>
    <t xml:space="preserve">JSQ.0095.19 Salzlandkreis</t>
  </si>
  <si>
    <t xml:space="preserve">fes:target:t:*:JSQ.0095.19</t>
  </si>
  <si>
    <t xml:space="preserve">fes:entry:t:*:JSQ.0095.19</t>
  </si>
  <si>
    <t xml:space="preserve">fes:target_ri_percent:t:*:JSQ.0095.19</t>
  </si>
  <si>
    <t xml:space="preserve">fes:exit:t:*:JSQ.0095.19</t>
  </si>
  <si>
    <t xml:space="preserve">fes:b3_2+exit:t:*:JSQ.0095.19</t>
  </si>
  <si>
    <t xml:space="preserve">JSQ.0100.19</t>
  </si>
  <si>
    <t xml:space="preserve">Stadt Gelsenkirchen</t>
  </si>
  <si>
    <t xml:space="preserve">JSQ.0100.19 Gelsenkirchen</t>
  </si>
  <si>
    <t xml:space="preserve">fes:target:t:*:JSQ.0100.19</t>
  </si>
  <si>
    <t xml:space="preserve">fes:entry:t:*:JSQ.0100.19</t>
  </si>
  <si>
    <t xml:space="preserve">fes:target_ri_percent:t:*:JSQ.0100.19</t>
  </si>
  <si>
    <t xml:space="preserve">fes:exit:t:*:JSQ.0100.19</t>
  </si>
  <si>
    <t xml:space="preserve">fes:b3_2+exit:t:*:JSQ.0100.19</t>
  </si>
  <si>
    <t xml:space="preserve">JSQ.0102.19</t>
  </si>
  <si>
    <t xml:space="preserve">Kreis Düren</t>
  </si>
  <si>
    <t xml:space="preserve">JSQ.0102.19 Kreis Düren</t>
  </si>
  <si>
    <t xml:space="preserve">fes:target:t:*:JSQ.0102.19</t>
  </si>
  <si>
    <t xml:space="preserve">fes:entry:t:*:JSQ.0102.19</t>
  </si>
  <si>
    <t xml:space="preserve">fes:target_ri_percent:t:*:JSQ.0102.19</t>
  </si>
  <si>
    <t xml:space="preserve">fes:exit:t:*:JSQ.0102.19</t>
  </si>
  <si>
    <t xml:space="preserve">fes:b3_2+exit:t:*:JSQ.0102.19</t>
  </si>
  <si>
    <t xml:space="preserve">JSQ.0103.19</t>
  </si>
  <si>
    <t xml:space="preserve">Stadt Velbert</t>
  </si>
  <si>
    <t xml:space="preserve">JSQ.0103.19 Velbert</t>
  </si>
  <si>
    <t xml:space="preserve">fes:target:t:*:JSQ.0103.19</t>
  </si>
  <si>
    <t xml:space="preserve">fes:entry:t:*:JSQ.0103.19</t>
  </si>
  <si>
    <t xml:space="preserve">fes:target_ri_percent:t:*:JSQ.0103.19</t>
  </si>
  <si>
    <t xml:space="preserve">fes:exit:t:*:JSQ.0103.19</t>
  </si>
  <si>
    <t xml:space="preserve">fes:b3_2+exit:t:*:JSQ.0103.19</t>
  </si>
  <si>
    <t xml:space="preserve">JSQ.0107.19</t>
  </si>
  <si>
    <t xml:space="preserve">Stadt Wuppertal - Ressort 208 (Jugendamt)</t>
  </si>
  <si>
    <t xml:space="preserve">JSQ.0107.19 Wuppertal</t>
  </si>
  <si>
    <t xml:space="preserve">fes:target:t:*:JSQ.0107.19</t>
  </si>
  <si>
    <t xml:space="preserve">fes:entry:t:*:JSQ.0107.19</t>
  </si>
  <si>
    <t xml:space="preserve">fes:target_ri_percent:t:*:JSQ.0107.19</t>
  </si>
  <si>
    <t xml:space="preserve">fes:exit:t:*:JSQ.0107.19</t>
  </si>
  <si>
    <t xml:space="preserve">fes:b3_2+exit:t:*:JSQ.0107.19</t>
  </si>
  <si>
    <t xml:space="preserve">JSQ.0115.19</t>
  </si>
  <si>
    <t xml:space="preserve">Stadt Ennepetal</t>
  </si>
  <si>
    <t xml:space="preserve">JSQ.0115.19 Ennepetal</t>
  </si>
  <si>
    <t xml:space="preserve">fes:target:t:*:JSQ.0115.19</t>
  </si>
  <si>
    <t xml:space="preserve">fes:entry:t:*:JSQ.0115.19</t>
  </si>
  <si>
    <t xml:space="preserve">fes:target_ri_percent:t:*:JSQ.0115.19</t>
  </si>
  <si>
    <t xml:space="preserve">fes:exit:t:*:JSQ.0115.19</t>
  </si>
  <si>
    <t xml:space="preserve">fes:b3_2+exit:t:*:JSQ.0115.19</t>
  </si>
  <si>
    <t xml:space="preserve">JSQ.0116.19</t>
  </si>
  <si>
    <t xml:space="preserve">Burgenlandkreis</t>
  </si>
  <si>
    <t xml:space="preserve">JSQ.0116.19 Burgenlandkreis</t>
  </si>
  <si>
    <t xml:space="preserve">fes:target:t:*:JSQ.0116.19</t>
  </si>
  <si>
    <t xml:space="preserve">fes:entry:t:*:JSQ.0116.19</t>
  </si>
  <si>
    <t xml:space="preserve">fes:target_ri_percent:t:*:JSQ.0116.19</t>
  </si>
  <si>
    <t xml:space="preserve">fes:exit:t:*:JSQ.0116.19</t>
  </si>
  <si>
    <t xml:space="preserve">fes:b3_2+exit:t:*:JSQ.0116.19</t>
  </si>
  <si>
    <t xml:space="preserve">JSQ.0117.19</t>
  </si>
  <si>
    <t xml:space="preserve">Landkreis Ludwigslust-Parchim</t>
  </si>
  <si>
    <t xml:space="preserve">JSQ.0117.19 Landkreis Ludwigslust-Parchim</t>
  </si>
  <si>
    <t xml:space="preserve">fes:target:t:*:JSQ.0117.19</t>
  </si>
  <si>
    <t xml:space="preserve">fes:entry:t:*:JSQ.0117.19</t>
  </si>
  <si>
    <t xml:space="preserve">fes:target_ri_percent:t:*:JSQ.0117.19</t>
  </si>
  <si>
    <t xml:space="preserve">fes:exit:t:*:JSQ.0117.19</t>
  </si>
  <si>
    <t xml:space="preserve">fes:b3_2+exit:t:*:JSQ.0117.19</t>
  </si>
  <si>
    <t xml:space="preserve">JSQ.0118.19</t>
  </si>
  <si>
    <t xml:space="preserve">kreisfreie Stadt Worms</t>
  </si>
  <si>
    <t xml:space="preserve">RP</t>
  </si>
  <si>
    <t xml:space="preserve">JSQ.0118.19 Worms</t>
  </si>
  <si>
    <t xml:space="preserve">fes:target:t:*:JSQ.0118.19</t>
  </si>
  <si>
    <t xml:space="preserve">fes:entry:t:*:JSQ.0118.19</t>
  </si>
  <si>
    <t xml:space="preserve">fes:target_ri_percent:t:*:JSQ.0118.19</t>
  </si>
  <si>
    <t xml:space="preserve">fes:exit:t:*:JSQ.0118.19</t>
  </si>
  <si>
    <t xml:space="preserve">fes:b3_2+exit:t:*:JSQ.0118.19</t>
  </si>
  <si>
    <t xml:space="preserve">JSQ.0119.19</t>
  </si>
  <si>
    <t xml:space="preserve">Landkreis Heidekreis</t>
  </si>
  <si>
    <t xml:space="preserve">ÜR 2</t>
  </si>
  <si>
    <t xml:space="preserve">JSQ.0119.19 Landkreis Heidekreis</t>
  </si>
  <si>
    <t xml:space="preserve">fes:target:t:*:JSQ.0119.19</t>
  </si>
  <si>
    <t xml:space="preserve">fes:entry:t:*:JSQ.0119.19</t>
  </si>
  <si>
    <t xml:space="preserve">fes:target_ri_percent:t:*:JSQ.0119.19</t>
  </si>
  <si>
    <t xml:space="preserve">fes:exit:t:*:JSQ.0119.19</t>
  </si>
  <si>
    <t xml:space="preserve">fes:b3_2+exit:t:*:JSQ.0119.19</t>
  </si>
  <si>
    <t xml:space="preserve">JSQ.0121.19</t>
  </si>
  <si>
    <t xml:space="preserve">Stadt Kempten (Allgäu)</t>
  </si>
  <si>
    <t xml:space="preserve">JSQ.0121.19 Kempten (Allgäu)</t>
  </si>
  <si>
    <t xml:space="preserve">fes:target:t:*:JSQ.0121.19</t>
  </si>
  <si>
    <t xml:space="preserve">fes:entry:t:*:JSQ.0121.19</t>
  </si>
  <si>
    <t xml:space="preserve">fes:target_ri_percent:t:*:JSQ.0121.19</t>
  </si>
  <si>
    <t xml:space="preserve">fes:exit:t:*:JSQ.0121.19</t>
  </si>
  <si>
    <t xml:space="preserve">fes:b3_2+exit:t:*:JSQ.0121.19</t>
  </si>
  <si>
    <t xml:space="preserve">JSQ.0124.19</t>
  </si>
  <si>
    <t xml:space="preserve">Universitätsstadt Siegen Der Bürgermeister</t>
  </si>
  <si>
    <t xml:space="preserve">JSQ.0124.19 Universitätsstadt Siegen</t>
  </si>
  <si>
    <t xml:space="preserve">fes:target:t:*:JSQ.0124.19</t>
  </si>
  <si>
    <t xml:space="preserve">fes:entry:t:*:JSQ.0124.19</t>
  </si>
  <si>
    <t xml:space="preserve">fes:target_ri_percent:t:*:JSQ.0124.19</t>
  </si>
  <si>
    <t xml:space="preserve">fes:exit:t:*:JSQ.0124.19</t>
  </si>
  <si>
    <t xml:space="preserve">fes:b3_2+exit:t:*:JSQ.0124.19</t>
  </si>
  <si>
    <t xml:space="preserve">JSQ.0129.19</t>
  </si>
  <si>
    <t xml:space="preserve">Stadt Leipzig, Amt für Jugend, Familie und Bildung</t>
  </si>
  <si>
    <t xml:space="preserve">seR 2</t>
  </si>
  <si>
    <t xml:space="preserve">JSQ.0129.19 Leipzig</t>
  </si>
  <si>
    <t xml:space="preserve">fes:target:t:*:JSQ.0129.19</t>
  </si>
  <si>
    <t xml:space="preserve">fes:entry:t:*:JSQ.0129.19</t>
  </si>
  <si>
    <t xml:space="preserve">fes:target_ri_percent:t:*:JSQ.0129.19</t>
  </si>
  <si>
    <t xml:space="preserve">fes:exit:t:*:JSQ.0129.19</t>
  </si>
  <si>
    <t xml:space="preserve">fes:b3_2+exit:t:*:JSQ.0129.19</t>
  </si>
  <si>
    <t xml:space="preserve">JSQ.0130.19</t>
  </si>
  <si>
    <t xml:space="preserve">Landkreis Märkisch- Oderland</t>
  </si>
  <si>
    <t xml:space="preserve">JSQ.0130.19 Landkreis Märkisch-Oderland</t>
  </si>
  <si>
    <t xml:space="preserve">fes:target:t:*:JSQ.0130.19</t>
  </si>
  <si>
    <t xml:space="preserve">fes:entry:t:*:JSQ.0130.19</t>
  </si>
  <si>
    <t xml:space="preserve">fes:target_ri_percent:t:*:JSQ.0130.19</t>
  </si>
  <si>
    <t xml:space="preserve">fes:exit:t:*:JSQ.0130.19</t>
  </si>
  <si>
    <t xml:space="preserve">fes:b3_2+exit:t:*:JSQ.0130.19</t>
  </si>
  <si>
    <t xml:space="preserve">JSQ.0134.19</t>
  </si>
  <si>
    <t xml:space="preserve">Landkreis Oder-Spree</t>
  </si>
  <si>
    <t xml:space="preserve">JSQ.0134.19 Landkreis Oder-Spree</t>
  </si>
  <si>
    <t xml:space="preserve">fes:target:t:*:JSQ.0134.19</t>
  </si>
  <si>
    <t xml:space="preserve">fes:entry:t:*:JSQ.0134.19</t>
  </si>
  <si>
    <t xml:space="preserve">fes:target_ri_percent:t:*:JSQ.0134.19</t>
  </si>
  <si>
    <t xml:space="preserve">fes:exit:t:*:JSQ.0134.19</t>
  </si>
  <si>
    <t xml:space="preserve">fes:b3_2+exit:t:*:JSQ.0134.19</t>
  </si>
  <si>
    <t xml:space="preserve">JSQ.0135.19</t>
  </si>
  <si>
    <t xml:space="preserve">Stadt  Weiden i.d.OPf.</t>
  </si>
  <si>
    <t xml:space="preserve">JSQ.0135.19 Weiden i.d.OPf.</t>
  </si>
  <si>
    <t xml:space="preserve">fes:target:t:*:JSQ.0135.19</t>
  </si>
  <si>
    <t xml:space="preserve">fes:entry:t:*:JSQ.0135.19</t>
  </si>
  <si>
    <t xml:space="preserve">fes:target_ri_percent:t:*:JSQ.0135.19</t>
  </si>
  <si>
    <t xml:space="preserve">fes:exit:t:*:JSQ.0135.19</t>
  </si>
  <si>
    <t xml:space="preserve">fes:b3_2+exit:t:*:JSQ.0135.19</t>
  </si>
  <si>
    <t xml:space="preserve">JSQ.0136.19</t>
  </si>
  <si>
    <t xml:space="preserve">Neustadt an der Weinstraße</t>
  </si>
  <si>
    <t xml:space="preserve">JSQ.0136.19 Neustadt an der Weinstraße</t>
  </si>
  <si>
    <t xml:space="preserve">fes:target:t:*:JSQ.0136.19</t>
  </si>
  <si>
    <t xml:space="preserve">fes:entry:t:*:JSQ.0136.19</t>
  </si>
  <si>
    <t xml:space="preserve">fes:target_ri_percent:t:*:JSQ.0136.19</t>
  </si>
  <si>
    <t xml:space="preserve">fes:exit:t:*:JSQ.0136.19</t>
  </si>
  <si>
    <t xml:space="preserve">fes:b3_2+exit:t:*:JSQ.0136.19</t>
  </si>
  <si>
    <t xml:space="preserve">JSQ.0137.19</t>
  </si>
  <si>
    <t xml:space="preserve">Kreis Offenbach - Der Kreisausschuss</t>
  </si>
  <si>
    <t xml:space="preserve">JSQ.0137.19 Kreis Offenbach</t>
  </si>
  <si>
    <t xml:space="preserve">fes:target:t:*:JSQ.0137.19</t>
  </si>
  <si>
    <t xml:space="preserve">fes:entry:t:*:JSQ.0137.19</t>
  </si>
  <si>
    <t xml:space="preserve">fes:target_ri_percent:t:*:JSQ.0137.19</t>
  </si>
  <si>
    <t xml:space="preserve">fes:exit:t:*:JSQ.0137.19</t>
  </si>
  <si>
    <t xml:space="preserve">fes:b3_2+exit:t:*:JSQ.0137.19</t>
  </si>
  <si>
    <t xml:space="preserve">JSQ.0140.19</t>
  </si>
  <si>
    <t xml:space="preserve">Landkreis Göttingen</t>
  </si>
  <si>
    <t xml:space="preserve">JSQ.0140.19 Landkreis Göttingen</t>
  </si>
  <si>
    <t xml:space="preserve">fes:target:t:*:JSQ.0140.19</t>
  </si>
  <si>
    <t xml:space="preserve">fes:entry:t:*:JSQ.0140.19</t>
  </si>
  <si>
    <t xml:space="preserve">fes:target_ri_percent:t:*:JSQ.0140.19</t>
  </si>
  <si>
    <t xml:space="preserve">fes:exit:t:*:JSQ.0140.19</t>
  </si>
  <si>
    <t xml:space="preserve">fes:b3_2+exit:t:*:JSQ.0140.19</t>
  </si>
  <si>
    <t xml:space="preserve">JSQ.0144.19</t>
  </si>
  <si>
    <t xml:space="preserve">Landkreis Peine</t>
  </si>
  <si>
    <t xml:space="preserve">JSQ.0144.19 Landkreis Peine</t>
  </si>
  <si>
    <t xml:space="preserve">fes:target:t:*:JSQ.0144.19</t>
  </si>
  <si>
    <t xml:space="preserve">fes:entry:t:*:JSQ.0144.19</t>
  </si>
  <si>
    <t xml:space="preserve">fes:target_ri_percent:t:*:JSQ.0144.19</t>
  </si>
  <si>
    <t xml:space="preserve">fes:exit:t:*:JSQ.0144.19</t>
  </si>
  <si>
    <t xml:space="preserve">fes:b3_2+exit:t:*:JSQ.0144.19</t>
  </si>
  <si>
    <t xml:space="preserve">JSQ.0151.19</t>
  </si>
  <si>
    <t xml:space="preserve">Landkreis Lindau (Bodensee)</t>
  </si>
  <si>
    <t xml:space="preserve">JSQ.0151.19 Landkreis Lindau (Bodensee)</t>
  </si>
  <si>
    <t xml:space="preserve">fes:target:t:*:JSQ.0151.19</t>
  </si>
  <si>
    <t xml:space="preserve">fes:entry:t:*:JSQ.0151.19</t>
  </si>
  <si>
    <t xml:space="preserve">fes:target_ri_percent:t:*:JSQ.0151.19</t>
  </si>
  <si>
    <t xml:space="preserve">fes:exit:t:*:JSQ.0151.19</t>
  </si>
  <si>
    <t xml:space="preserve">fes:b3_2+exit:t:*:JSQ.0151.19</t>
  </si>
  <si>
    <t xml:space="preserve">JSQ.0155.19</t>
  </si>
  <si>
    <t xml:space="preserve">Landkreis Nordhausen</t>
  </si>
  <si>
    <t xml:space="preserve">JSQ.0155.19 Landkreis Nordhausen</t>
  </si>
  <si>
    <t xml:space="preserve">fes:target:t:*:JSQ.0155.19</t>
  </si>
  <si>
    <t xml:space="preserve">fes:entry:t:*:JSQ.0155.19</t>
  </si>
  <si>
    <t xml:space="preserve">fes:target_ri_percent:t:*:JSQ.0155.19</t>
  </si>
  <si>
    <t xml:space="preserve">fes:exit:t:*:JSQ.0155.19</t>
  </si>
  <si>
    <t xml:space="preserve">fes:b3_2+exit:t:*:JSQ.0155.19</t>
  </si>
  <si>
    <t xml:space="preserve">JSQ.0156.19</t>
  </si>
  <si>
    <t xml:space="preserve">Landratsamt Sonneberg</t>
  </si>
  <si>
    <t xml:space="preserve">JSQ.0156.19 Landkreis Sonneberg</t>
  </si>
  <si>
    <t xml:space="preserve">fes:target:t:*:JSQ.0156.19</t>
  </si>
  <si>
    <t xml:space="preserve">fes:entry:t:*:JSQ.0156.19</t>
  </si>
  <si>
    <t xml:space="preserve">fes:target_ri_percent:t:*:JSQ.0156.19</t>
  </si>
  <si>
    <t xml:space="preserve">fes:exit:t:*:JSQ.0156.19</t>
  </si>
  <si>
    <t xml:space="preserve">fes:b3_2+exit:t:*:JSQ.0156.19</t>
  </si>
  <si>
    <t xml:space="preserve">JSQ.0157.19</t>
  </si>
  <si>
    <t xml:space="preserve">Stadt Ratingen</t>
  </si>
  <si>
    <t xml:space="preserve">JSQ.0157.19 Ratingen</t>
  </si>
  <si>
    <t xml:space="preserve">fes:target:t:*:JSQ.0157.19</t>
  </si>
  <si>
    <t xml:space="preserve">fes:entry:t:*:JSQ.0157.19</t>
  </si>
  <si>
    <t xml:space="preserve">fes:target_ri_percent:t:*:JSQ.0157.19</t>
  </si>
  <si>
    <t xml:space="preserve">fes:exit:t:*:JSQ.0157.19</t>
  </si>
  <si>
    <t xml:space="preserve">fes:b3_2+exit:t:*:JSQ.0157.19</t>
  </si>
  <si>
    <t xml:space="preserve">JSQ.0161.19</t>
  </si>
  <si>
    <t xml:space="preserve">Kreisausschuss des Landkreises Marburg-Biedenkopf</t>
  </si>
  <si>
    <t xml:space="preserve">JSQ.0161.19 Landkreis Marburg-Biedenkopf</t>
  </si>
  <si>
    <t xml:space="preserve">fes:target:t:*:JSQ.0161.19</t>
  </si>
  <si>
    <t xml:space="preserve">fes:entry:t:*:JSQ.0161.19</t>
  </si>
  <si>
    <t xml:space="preserve">fes:target_ri_percent:t:*:JSQ.0161.19</t>
  </si>
  <si>
    <t xml:space="preserve">fes:exit:t:*:JSQ.0161.19</t>
  </si>
  <si>
    <t xml:space="preserve">fes:b3_2+exit:t:*:JSQ.0161.19</t>
  </si>
  <si>
    <t xml:space="preserve">JSQ.0165.19</t>
  </si>
  <si>
    <t xml:space="preserve">Landkreis Osnabrück</t>
  </si>
  <si>
    <t xml:space="preserve">JSQ.0165.19 Landkreis Osnabrück</t>
  </si>
  <si>
    <t xml:space="preserve">fes:target:t:*:JSQ.0165.19</t>
  </si>
  <si>
    <t xml:space="preserve">fes:entry:t:*:JSQ.0165.19</t>
  </si>
  <si>
    <t xml:space="preserve">fes:target_ri_percent:t:*:JSQ.0165.19</t>
  </si>
  <si>
    <t xml:space="preserve">fes:exit:t:*:JSQ.0165.19</t>
  </si>
  <si>
    <t xml:space="preserve">fes:b3_2+exit:t:*:JSQ.0165.19</t>
  </si>
  <si>
    <t xml:space="preserve">JSQ.0169.19</t>
  </si>
  <si>
    <t xml:space="preserve">Bezirksamt Neukölln von Berlin, Abt. Jugend und Gesundheit, </t>
  </si>
  <si>
    <t xml:space="preserve">JSQ.0169.19 Bezirk Neukölln von Berlin</t>
  </si>
  <si>
    <t xml:space="preserve">fes:target:t:*:JSQ.0169.19</t>
  </si>
  <si>
    <t xml:space="preserve">fes:entry:t:*:JSQ.0169.19</t>
  </si>
  <si>
    <t xml:space="preserve">fes:target_ri_percent:t:*:JSQ.0169.19</t>
  </si>
  <si>
    <t xml:space="preserve">fes:exit:t:*:JSQ.0169.19</t>
  </si>
  <si>
    <t xml:space="preserve">fes:b3_2+exit:t:*:JSQ.0169.19</t>
  </si>
  <si>
    <t xml:space="preserve">JSQ.0170.19</t>
  </si>
  <si>
    <t xml:space="preserve">Stadt Delmenhorst</t>
  </si>
  <si>
    <t xml:space="preserve">JSQ.0170.19 Delmenhorst</t>
  </si>
  <si>
    <t xml:space="preserve">fes:target:t:*:JSQ.0170.19</t>
  </si>
  <si>
    <t xml:space="preserve">fes:entry:t:*:JSQ.0170.19</t>
  </si>
  <si>
    <t xml:space="preserve">fes:target_ri_percent:t:*:JSQ.0170.19</t>
  </si>
  <si>
    <t xml:space="preserve">fes:exit:t:*:JSQ.0170.19</t>
  </si>
  <si>
    <t xml:space="preserve">fes:b3_2+exit:t:*:JSQ.0170.19</t>
  </si>
  <si>
    <t xml:space="preserve">JSQ.0171.19</t>
  </si>
  <si>
    <t xml:space="preserve">Landkreis Görlitz</t>
  </si>
  <si>
    <t xml:space="preserve">JSQ.0171.19 Landkreis Görlitz</t>
  </si>
  <si>
    <t xml:space="preserve">fes:target:t:*:JSQ.0171.19</t>
  </si>
  <si>
    <t xml:space="preserve">fes:entry:t:*:JSQ.0171.19</t>
  </si>
  <si>
    <t xml:space="preserve">fes:target_ri_percent:t:*:JSQ.0171.19</t>
  </si>
  <si>
    <t xml:space="preserve">fes:exit:t:*:JSQ.0171.19</t>
  </si>
  <si>
    <t xml:space="preserve">fes:b3_2+exit:t:*:JSQ.0171.19</t>
  </si>
  <si>
    <t xml:space="preserve">JSQ.0173.19</t>
  </si>
  <si>
    <t xml:space="preserve">Landkreis Havelland</t>
  </si>
  <si>
    <t xml:space="preserve">JSQ.0173.19 Landkreis Havelland</t>
  </si>
  <si>
    <t xml:space="preserve">fes:target:t:*:JSQ.0173.19</t>
  </si>
  <si>
    <t xml:space="preserve">fes:entry:t:*:JSQ.0173.19</t>
  </si>
  <si>
    <t xml:space="preserve">fes:target_ri_percent:t:*:JSQ.0173.19</t>
  </si>
  <si>
    <t xml:space="preserve">fes:exit:t:*:JSQ.0173.19</t>
  </si>
  <si>
    <t xml:space="preserve">fes:b3_2+exit:t:*:JSQ.0173.19</t>
  </si>
  <si>
    <t xml:space="preserve">JSQ.0174.19</t>
  </si>
  <si>
    <t xml:space="preserve">Stadt Trier</t>
  </si>
  <si>
    <t xml:space="preserve">JSQ.0174.19 Trier</t>
  </si>
  <si>
    <t xml:space="preserve">fes:target:t:*:JSQ.0174.19</t>
  </si>
  <si>
    <t xml:space="preserve">fes:entry:t:*:JSQ.0174.19</t>
  </si>
  <si>
    <t xml:space="preserve">fes:target_ri_percent:t:*:JSQ.0174.19</t>
  </si>
  <si>
    <t xml:space="preserve">fes:exit:t:*:JSQ.0174.19</t>
  </si>
  <si>
    <t xml:space="preserve">fes:b3_2+exit:t:*:JSQ.0174.19</t>
  </si>
  <si>
    <t xml:space="preserve">JSQ.0179.19</t>
  </si>
  <si>
    <t xml:space="preserve">Landkreis Harz/ Jugendamt</t>
  </si>
  <si>
    <t xml:space="preserve">JSQ.0179.19 Landkreis Harz</t>
  </si>
  <si>
    <t xml:space="preserve">fes:target:t:*:JSQ.0179.19</t>
  </si>
  <si>
    <t xml:space="preserve">fes:entry:t:*:JSQ.0179.19</t>
  </si>
  <si>
    <t xml:space="preserve">fes:target_ri_percent:t:*:JSQ.0179.19</t>
  </si>
  <si>
    <t xml:space="preserve">fes:exit:t:*:JSQ.0179.19</t>
  </si>
  <si>
    <t xml:space="preserve">fes:b3_2+exit:t:*:JSQ.0179.19</t>
  </si>
  <si>
    <t xml:space="preserve">JSQ.0180.19</t>
  </si>
  <si>
    <t xml:space="preserve">Landkreis Bautzen - Jugendamt</t>
  </si>
  <si>
    <t xml:space="preserve">JSQ.0180.19 Landkreis Bautzen</t>
  </si>
  <si>
    <t xml:space="preserve">fes:target:t:*:JSQ.0180.19</t>
  </si>
  <si>
    <t xml:space="preserve">fes:entry:t:*:JSQ.0180.19</t>
  </si>
  <si>
    <t xml:space="preserve">fes:target_ri_percent:t:*:JSQ.0180.19</t>
  </si>
  <si>
    <t xml:space="preserve">fes:exit:t:*:JSQ.0180.19</t>
  </si>
  <si>
    <t xml:space="preserve">fes:b3_2+exit:t:*:JSQ.0180.19</t>
  </si>
  <si>
    <t xml:space="preserve">JSQ.0182.19</t>
  </si>
  <si>
    <t xml:space="preserve">Landeshauptstadt Magdeburg Der Oberbürgermeister</t>
  </si>
  <si>
    <t xml:space="preserve">JSQ.0182.19 Magdeburg</t>
  </si>
  <si>
    <t xml:space="preserve">fes:target:t:*:JSQ.0182.19</t>
  </si>
  <si>
    <t xml:space="preserve">fes:entry:t:*:JSQ.0182.19</t>
  </si>
  <si>
    <t xml:space="preserve">fes:target_ri_percent:t:*:JSQ.0182.19</t>
  </si>
  <si>
    <t xml:space="preserve">fes:exit:t:*:JSQ.0182.19</t>
  </si>
  <si>
    <t xml:space="preserve">fes:b3_2+exit:t:*:JSQ.0182.19</t>
  </si>
  <si>
    <t xml:space="preserve">JSQ.0183.19</t>
  </si>
  <si>
    <t xml:space="preserve">Stadt Emden Der Oberbürgermeister Fachdienst Jugendförderung</t>
  </si>
  <si>
    <t xml:space="preserve">JSQ.0183.19 Emden</t>
  </si>
  <si>
    <t xml:space="preserve">fes:target:t:*:JSQ.0183.19</t>
  </si>
  <si>
    <t xml:space="preserve">fes:entry:t:*:JSQ.0183.19</t>
  </si>
  <si>
    <t xml:space="preserve">fes:target_ri_percent:t:*:JSQ.0183.19</t>
  </si>
  <si>
    <t xml:space="preserve">fes:exit:t:*:JSQ.0183.19</t>
  </si>
  <si>
    <t xml:space="preserve">fes:b3_2+exit:t:*:JSQ.0183.19</t>
  </si>
  <si>
    <t xml:space="preserve">JSQ.0185.19</t>
  </si>
  <si>
    <t xml:space="preserve">Stadt Schwelm</t>
  </si>
  <si>
    <t xml:space="preserve">JSQ.0185.19 Schwelm</t>
  </si>
  <si>
    <t xml:space="preserve">fes:target:t:*:JSQ.0185.19</t>
  </si>
  <si>
    <t xml:space="preserve">fes:entry:t:*:JSQ.0185.19</t>
  </si>
  <si>
    <t xml:space="preserve">fes:target_ri_percent:t:*:JSQ.0185.19</t>
  </si>
  <si>
    <t xml:space="preserve">fes:exit:t:*:JSQ.0185.19</t>
  </si>
  <si>
    <t xml:space="preserve">fes:b3_2+exit:t:*:JSQ.0185.19</t>
  </si>
  <si>
    <t xml:space="preserve">JSQ.0189.19</t>
  </si>
  <si>
    <t xml:space="preserve">Stadt Chemnitz</t>
  </si>
  <si>
    <t xml:space="preserve">JSQ.0189.19 Chemnitz</t>
  </si>
  <si>
    <t xml:space="preserve">fes:target:t:*:JSQ.0189.19</t>
  </si>
  <si>
    <t xml:space="preserve">fes:entry:t:*:JSQ.0189.19</t>
  </si>
  <si>
    <t xml:space="preserve">fes:target_ri_percent:t:*:JSQ.0189.19</t>
  </si>
  <si>
    <t xml:space="preserve">fes:exit:t:*:JSQ.0189.19</t>
  </si>
  <si>
    <t xml:space="preserve">fes:b3_2+exit:t:*:JSQ.0189.19</t>
  </si>
  <si>
    <t xml:space="preserve">JSQ.0190.19</t>
  </si>
  <si>
    <t xml:space="preserve">Magistrat der Universitätsstadt Marburg</t>
  </si>
  <si>
    <t xml:space="preserve">JSQ.0190.19 Marburg</t>
  </si>
  <si>
    <t xml:space="preserve">fes:target:t:*:JSQ.0190.19</t>
  </si>
  <si>
    <t xml:space="preserve">fes:entry:t:*:JSQ.0190.19</t>
  </si>
  <si>
    <t xml:space="preserve">fes:target_ri_percent:t:*:JSQ.0190.19</t>
  </si>
  <si>
    <t xml:space="preserve">fes:exit:t:*:JSQ.0190.19</t>
  </si>
  <si>
    <t xml:space="preserve">fes:b3_2+exit:t:*:JSQ.0190.19</t>
  </si>
  <si>
    <t xml:space="preserve">JSQ.0195.19</t>
  </si>
  <si>
    <t xml:space="preserve">Wissenschaftsstadt Darmstadt Der Magistrat</t>
  </si>
  <si>
    <t xml:space="preserve">JSQ.0195.19 Darmstadt</t>
  </si>
  <si>
    <t xml:space="preserve">fes:target:t:*:JSQ.0195.19</t>
  </si>
  <si>
    <t xml:space="preserve">fes:entry:t:*:JSQ.0195.19</t>
  </si>
  <si>
    <t xml:space="preserve">fes:target_ri_percent:t:*:JSQ.0195.19</t>
  </si>
  <si>
    <t xml:space="preserve">fes:exit:t:*:JSQ.0195.19</t>
  </si>
  <si>
    <t xml:space="preserve">fes:b3_2+exit:t:*:JSQ.0195.19</t>
  </si>
  <si>
    <t xml:space="preserve">JSQ.0197.19</t>
  </si>
  <si>
    <t xml:space="preserve">Landkreis Mecklenburgische Seenplatte</t>
  </si>
  <si>
    <t xml:space="preserve">JSQ.0197.19 Landkreis Mecklenburgische Seenplatte</t>
  </si>
  <si>
    <t xml:space="preserve">fes:target:t:*:JSQ.0197.19</t>
  </si>
  <si>
    <t xml:space="preserve">fes:entry:t:*:JSQ.0197.19</t>
  </si>
  <si>
    <t xml:space="preserve">fes:target_ri_percent:t:*:JSQ.0197.19</t>
  </si>
  <si>
    <t xml:space="preserve">fes:exit:t:*:JSQ.0197.19</t>
  </si>
  <si>
    <t xml:space="preserve">fes:b3_2+exit:t:*:JSQ.0197.19</t>
  </si>
  <si>
    <t xml:space="preserve">JSQ.0199.19</t>
  </si>
  <si>
    <t xml:space="preserve">Stadt Hamm</t>
  </si>
  <si>
    <t xml:space="preserve">JSQ.0199.19 Hamm</t>
  </si>
  <si>
    <t xml:space="preserve">fes:target:t:*:JSQ.0199.19</t>
  </si>
  <si>
    <t xml:space="preserve">fes:entry:t:*:JSQ.0199.19</t>
  </si>
  <si>
    <t xml:space="preserve">fes:target_ri_percent:t:*:JSQ.0199.19</t>
  </si>
  <si>
    <t xml:space="preserve">fes:exit:t:*:JSQ.0199.19</t>
  </si>
  <si>
    <t xml:space="preserve">fes:b3_2+exit:t:*:JSQ.0199.19</t>
  </si>
  <si>
    <t xml:space="preserve">JSQ.0203.19</t>
  </si>
  <si>
    <t xml:space="preserve">Stadtverwaltung Frankfurt (Oder) </t>
  </si>
  <si>
    <t xml:space="preserve">JSQ.0203.19 Frankfurt (Oder)</t>
  </si>
  <si>
    <t xml:space="preserve">fes:target:t:*:JSQ.0203.19</t>
  </si>
  <si>
    <t xml:space="preserve">fes:entry:t:*:JSQ.0203.19</t>
  </si>
  <si>
    <t xml:space="preserve">fes:target_ri_percent:t:*:JSQ.0203.19</t>
  </si>
  <si>
    <t xml:space="preserve">fes:exit:t:*:JSQ.0203.19</t>
  </si>
  <si>
    <t xml:space="preserve">fes:b3_2+exit:t:*:JSQ.0203.19</t>
  </si>
  <si>
    <t xml:space="preserve">JSQ.0204.19</t>
  </si>
  <si>
    <t xml:space="preserve">Regionalverband Saarbrücken</t>
  </si>
  <si>
    <t xml:space="preserve">JSQ.0204.19 Regionalverband Saarbrücken</t>
  </si>
  <si>
    <t xml:space="preserve">fes:target:t:*:JSQ.0204.19</t>
  </si>
  <si>
    <t xml:space="preserve">fes:entry:t:*:JSQ.0204.19</t>
  </si>
  <si>
    <t xml:space="preserve">fes:target_ri_percent:t:*:JSQ.0204.19</t>
  </si>
  <si>
    <t xml:space="preserve">fes:exit:t:*:JSQ.0204.19</t>
  </si>
  <si>
    <t xml:space="preserve">fes:b3_2+exit:t:*:JSQ.0204.19</t>
  </si>
  <si>
    <t xml:space="preserve">JSQ.0206.19</t>
  </si>
  <si>
    <t xml:space="preserve">Stadt Flensburg</t>
  </si>
  <si>
    <t xml:space="preserve">JSQ.0206.19 Flensburg</t>
  </si>
  <si>
    <t xml:space="preserve">fes:target:t:*:JSQ.0206.19</t>
  </si>
  <si>
    <t xml:space="preserve">fes:entry:t:*:JSQ.0206.19</t>
  </si>
  <si>
    <t xml:space="preserve">fes:target_ri_percent:t:*:JSQ.0206.19</t>
  </si>
  <si>
    <t xml:space="preserve">fes:exit:t:*:JSQ.0206.19</t>
  </si>
  <si>
    <t xml:space="preserve">fes:b3_2+exit:t:*:JSQ.0206.19</t>
  </si>
  <si>
    <t xml:space="preserve">JSQ.0209.19</t>
  </si>
  <si>
    <t xml:space="preserve">Stadt Nürnberg</t>
  </si>
  <si>
    <t xml:space="preserve">JSQ.0209.19 Nürnberg</t>
  </si>
  <si>
    <t xml:space="preserve">fes:target:t:*:JSQ.0209.19</t>
  </si>
  <si>
    <t xml:space="preserve">fes:entry:t:*:JSQ.0209.19</t>
  </si>
  <si>
    <t xml:space="preserve">fes:target_ri_percent:t:*:JSQ.0209.19</t>
  </si>
  <si>
    <t xml:space="preserve">fes:exit:t:*:JSQ.0209.19</t>
  </si>
  <si>
    <t xml:space="preserve">fes:b3_2+exit:t:*:JSQ.0209.19</t>
  </si>
  <si>
    <t xml:space="preserve">JSQ.0210.19</t>
  </si>
  <si>
    <t xml:space="preserve">Stadtverwaltung Jena</t>
  </si>
  <si>
    <t xml:space="preserve">JSQ.0210.19 Jena</t>
  </si>
  <si>
    <t xml:space="preserve">fes:target:t:*:JSQ.0210.19</t>
  </si>
  <si>
    <t xml:space="preserve">fes:entry:t:*:JSQ.0210.19</t>
  </si>
  <si>
    <t xml:space="preserve">fes:target_ri_percent:t:*:JSQ.0210.19</t>
  </si>
  <si>
    <t xml:space="preserve">fes:exit:t:*:JSQ.0210.19</t>
  </si>
  <si>
    <t xml:space="preserve">fes:b3_2+exit:t:*:JSQ.0210.19</t>
  </si>
  <si>
    <t xml:space="preserve">JSQ.0211.19</t>
  </si>
  <si>
    <t xml:space="preserve">Stadt Lüdenscheid</t>
  </si>
  <si>
    <t xml:space="preserve">JSQ.0211.19 Lüdenscheid</t>
  </si>
  <si>
    <t xml:space="preserve">fes:target:t:*:JSQ.0211.19</t>
  </si>
  <si>
    <t xml:space="preserve">fes:entry:t:*:JSQ.0211.19</t>
  </si>
  <si>
    <t xml:space="preserve">fes:target_ri_percent:t:*:JSQ.0211.19</t>
  </si>
  <si>
    <t xml:space="preserve">fes:exit:t:*:JSQ.0211.19</t>
  </si>
  <si>
    <t xml:space="preserve">fes:b3_2+exit:t:*:JSQ.0211.19</t>
  </si>
  <si>
    <t xml:space="preserve">JSQ.0212.19</t>
  </si>
  <si>
    <t xml:space="preserve">Kreisfreie Stadt Speyer, Stadtverwaltung Speyer</t>
  </si>
  <si>
    <t xml:space="preserve">JSQ.0212.19 Speyer</t>
  </si>
  <si>
    <t xml:space="preserve">fes:target:t:*:JSQ.0212.19</t>
  </si>
  <si>
    <t xml:space="preserve">fes:entry:t:*:JSQ.0212.19</t>
  </si>
  <si>
    <t xml:space="preserve">fes:target_ri_percent:t:*:JSQ.0212.19</t>
  </si>
  <si>
    <t xml:space="preserve">fes:exit:t:*:JSQ.0212.19</t>
  </si>
  <si>
    <t xml:space="preserve">fes:b3_2+exit:t:*:JSQ.0212.19</t>
  </si>
  <si>
    <t xml:space="preserve">JSQ.0214.19</t>
  </si>
  <si>
    <t xml:space="preserve">Stadt Ahlen, Fachbereich Jugend und Soziales</t>
  </si>
  <si>
    <t xml:space="preserve">JSQ.0214.19 Ahlen</t>
  </si>
  <si>
    <t xml:space="preserve">fes:target:t:*:JSQ.0214.19</t>
  </si>
  <si>
    <t xml:space="preserve">fes:entry:t:*:JSQ.0214.19</t>
  </si>
  <si>
    <t xml:space="preserve">fes:target_ri_percent:t:*:JSQ.0214.19</t>
  </si>
  <si>
    <t xml:space="preserve">fes:exit:t:*:JSQ.0214.19</t>
  </si>
  <si>
    <t xml:space="preserve">fes:b3_2+exit:t:*:JSQ.0214.19</t>
  </si>
  <si>
    <t xml:space="preserve">JSQ.0216.19</t>
  </si>
  <si>
    <t xml:space="preserve">Landkreis Stendal</t>
  </si>
  <si>
    <t xml:space="preserve">JSQ.0216.19 Landkreis Stendal</t>
  </si>
  <si>
    <t xml:space="preserve">fes:target:t:*:JSQ.0216.19</t>
  </si>
  <si>
    <t xml:space="preserve">fes:entry:t:*:JSQ.0216.19</t>
  </si>
  <si>
    <t xml:space="preserve">fes:target_ri_percent:t:*:JSQ.0216.19</t>
  </si>
  <si>
    <t xml:space="preserve">fes:exit:t:*:JSQ.0216.19</t>
  </si>
  <si>
    <t xml:space="preserve">fes:b3_2+exit:t:*:JSQ.0216.19</t>
  </si>
  <si>
    <t xml:space="preserve">JSQ.0217.19</t>
  </si>
  <si>
    <t xml:space="preserve">Kreis Siegen-Wittgenstein</t>
  </si>
  <si>
    <t xml:space="preserve">JSQ.0217.19 Kreis Siegen-Wittgenstein</t>
  </si>
  <si>
    <t xml:space="preserve">fes:target:t:*:JSQ.0217.19</t>
  </si>
  <si>
    <t xml:space="preserve">fes:entry:t:*:JSQ.0217.19</t>
  </si>
  <si>
    <t xml:space="preserve">fes:target_ri_percent:t:*:JSQ.0217.19</t>
  </si>
  <si>
    <t xml:space="preserve">fes:exit:t:*:JSQ.0217.19</t>
  </si>
  <si>
    <t xml:space="preserve">fes:b3_2+exit:t:*:JSQ.0217.19</t>
  </si>
  <si>
    <t xml:space="preserve">JSQ.0218.19</t>
  </si>
  <si>
    <t xml:space="preserve">Amt für Jugend, Soziales und Asyl der Hansestadt Rostock</t>
  </si>
  <si>
    <t xml:space="preserve">JSQ.0218.19 Rostock</t>
  </si>
  <si>
    <t xml:space="preserve">fes:target:t:*:JSQ.0218.19</t>
  </si>
  <si>
    <t xml:space="preserve">fes:entry:t:*:JSQ.0218.19</t>
  </si>
  <si>
    <t xml:space="preserve">fes:target_ri_percent:t:*:JSQ.0218.19</t>
  </si>
  <si>
    <t xml:space="preserve">fes:exit:t:*:JSQ.0218.19</t>
  </si>
  <si>
    <t xml:space="preserve">fes:b3_2+exit:t:*:JSQ.0218.19</t>
  </si>
  <si>
    <t xml:space="preserve">JSQ.0222.19</t>
  </si>
  <si>
    <t xml:space="preserve">Landkreis Eichsfeld Jugendamt</t>
  </si>
  <si>
    <t xml:space="preserve">JSQ.0222.19 Landkreis Eichsfeld</t>
  </si>
  <si>
    <t xml:space="preserve">fes:target:t:*:JSQ.0222.19</t>
  </si>
  <si>
    <t xml:space="preserve">fes:entry:t:*:JSQ.0222.19</t>
  </si>
  <si>
    <t xml:space="preserve">fes:target_ri_percent:t:*:JSQ.0222.19</t>
  </si>
  <si>
    <t xml:space="preserve">fes:exit:t:*:JSQ.0222.19</t>
  </si>
  <si>
    <t xml:space="preserve">fes:b3_2+exit:t:*:JSQ.0222.19</t>
  </si>
  <si>
    <t xml:space="preserve">JSQ.0225.19</t>
  </si>
  <si>
    <t xml:space="preserve">Landeshauptstadt Schwerin</t>
  </si>
  <si>
    <t xml:space="preserve">JSQ.0225.19 Landeshauptstadt Schwerin</t>
  </si>
  <si>
    <t xml:space="preserve">fes:target:t:*:JSQ.0225.19</t>
  </si>
  <si>
    <t xml:space="preserve">fes:entry:t:*:JSQ.0225.19</t>
  </si>
  <si>
    <t xml:space="preserve">fes:target_ri_percent:t:*:JSQ.0225.19</t>
  </si>
  <si>
    <t xml:space="preserve">fes:exit:t:*:JSQ.0225.19</t>
  </si>
  <si>
    <t xml:space="preserve">fes:b3_2+exit:t:*:JSQ.0225.19</t>
  </si>
  <si>
    <t xml:space="preserve">JSQ.0237.19</t>
  </si>
  <si>
    <t xml:space="preserve">Landkreis Oldenburg</t>
  </si>
  <si>
    <t xml:space="preserve">JSQ.0237.19 Landkreis Oldenburg</t>
  </si>
  <si>
    <t xml:space="preserve">fes:target:t:*:JSQ.0237.19</t>
  </si>
  <si>
    <t xml:space="preserve">fes:entry:t:*:JSQ.0237.19</t>
  </si>
  <si>
    <t xml:space="preserve">fes:target_ri_percent:t:*:JSQ.0237.19</t>
  </si>
  <si>
    <t xml:space="preserve">fes:exit:t:*:JSQ.0237.19</t>
  </si>
  <si>
    <t xml:space="preserve">fes:b3_2+exit:t:*:JSQ.0237.19</t>
  </si>
  <si>
    <t xml:space="preserve">JSQ.0238.19</t>
  </si>
  <si>
    <t xml:space="preserve">Universitätsstadt Gießen</t>
  </si>
  <si>
    <t xml:space="preserve">JSQ.0238.19 Gießen</t>
  </si>
  <si>
    <t xml:space="preserve">fes:target:t:*:JSQ.0238.19</t>
  </si>
  <si>
    <t xml:space="preserve">fes:entry:t:*:JSQ.0238.19</t>
  </si>
  <si>
    <t xml:space="preserve">fes:target_ri_percent:t:*:JSQ.0238.19</t>
  </si>
  <si>
    <t xml:space="preserve">fes:exit:t:*:JSQ.0238.19</t>
  </si>
  <si>
    <t xml:space="preserve">fes:b3_2+exit:t:*:JSQ.0238.19</t>
  </si>
  <si>
    <t xml:space="preserve">JSQ.0239.19</t>
  </si>
  <si>
    <t xml:space="preserve">Stadt Schweinfurt</t>
  </si>
  <si>
    <t xml:space="preserve">JSQ.0239.19 Schweinfurt</t>
  </si>
  <si>
    <t xml:space="preserve">fes:target:t:*:JSQ.0239.19</t>
  </si>
  <si>
    <t xml:space="preserve">fes:entry:t:*:JSQ.0239.19</t>
  </si>
  <si>
    <t xml:space="preserve">fes:target_ri_percent:t:*:JSQ.0239.19</t>
  </si>
  <si>
    <t xml:space="preserve">fes:exit:t:*:JSQ.0239.19</t>
  </si>
  <si>
    <t xml:space="preserve">fes:b3_2+exit:t:*:JSQ.0239.19</t>
  </si>
  <si>
    <t xml:space="preserve">JSQ.0245.19</t>
  </si>
  <si>
    <t xml:space="preserve">Stadt Dessau-Roßlau</t>
  </si>
  <si>
    <t xml:space="preserve">JSQ.0245.19 Dessau-Roßlau</t>
  </si>
  <si>
    <t xml:space="preserve">fes:target:t:*:JSQ.0245.19</t>
  </si>
  <si>
    <t xml:space="preserve">fes:entry:t:*:JSQ.0245.19</t>
  </si>
  <si>
    <t xml:space="preserve">fes:target_ri_percent:t:*:JSQ.0245.19</t>
  </si>
  <si>
    <t xml:space="preserve">fes:exit:t:*:JSQ.0245.19</t>
  </si>
  <si>
    <t xml:space="preserve">fes:b3_2+exit:t:*:JSQ.0245.19</t>
  </si>
  <si>
    <t xml:space="preserve">JSQ.0246.19</t>
  </si>
  <si>
    <t xml:space="preserve">Stadt Hildesheim</t>
  </si>
  <si>
    <t xml:space="preserve">JSQ.0246.19 Hildesheim</t>
  </si>
  <si>
    <t xml:space="preserve">fes:target:t:*:JSQ.0246.19</t>
  </si>
  <si>
    <t xml:space="preserve">fes:entry:t:*:JSQ.0246.19</t>
  </si>
  <si>
    <t xml:space="preserve">fes:target_ri_percent:t:*:JSQ.0246.19</t>
  </si>
  <si>
    <t xml:space="preserve">fes:exit:t:*:JSQ.0246.19</t>
  </si>
  <si>
    <t xml:space="preserve">fes:b3_2+exit:t:*:JSQ.0246.19</t>
  </si>
  <si>
    <t xml:space="preserve">JSQ.0249.19</t>
  </si>
  <si>
    <t xml:space="preserve">Stadt Köln: Amt für Kinder, Jugend und Familie</t>
  </si>
  <si>
    <t xml:space="preserve">JSQ.0249.19 Köln</t>
  </si>
  <si>
    <t xml:space="preserve">fes:target:t:*:JSQ.0249.19</t>
  </si>
  <si>
    <t xml:space="preserve">fes:entry:t:*:JSQ.0249.19</t>
  </si>
  <si>
    <t xml:space="preserve">fes:target_ri_percent:t:*:JSQ.0249.19</t>
  </si>
  <si>
    <t xml:space="preserve">fes:exit:t:*:JSQ.0249.19</t>
  </si>
  <si>
    <t xml:space="preserve">fes:b3_2+exit:t:*:JSQ.0249.19</t>
  </si>
  <si>
    <t xml:space="preserve">JSQ.0254.19</t>
  </si>
  <si>
    <t xml:space="preserve">Stadt Krefeld</t>
  </si>
  <si>
    <t xml:space="preserve">JSQ.0254.19 Krefeld</t>
  </si>
  <si>
    <t xml:space="preserve">fes:target:t:*:JSQ.0254.19</t>
  </si>
  <si>
    <t xml:space="preserve">fes:entry:t:*:JSQ.0254.19</t>
  </si>
  <si>
    <t xml:space="preserve">fes:target_ri_percent:t:*:JSQ.0254.19</t>
  </si>
  <si>
    <t xml:space="preserve">fes:exit:t:*:JSQ.0254.19</t>
  </si>
  <si>
    <t xml:space="preserve">fes:b3_2+exit:t:*:JSQ.0254.19</t>
  </si>
  <si>
    <t xml:space="preserve">JSQ.0259.19</t>
  </si>
  <si>
    <t xml:space="preserve">Kyffhäuserkreis</t>
  </si>
  <si>
    <t xml:space="preserve">JSQ.0259.19 Kyffhäuserkreis</t>
  </si>
  <si>
    <t xml:space="preserve">fes:target:t:*:JSQ.0259.19</t>
  </si>
  <si>
    <t xml:space="preserve">fes:entry:t:*:JSQ.0259.19</t>
  </si>
  <si>
    <t xml:space="preserve">fes:target_ri_percent:t:*:JSQ.0259.19</t>
  </si>
  <si>
    <t xml:space="preserve">fes:exit:t:*:JSQ.0259.19</t>
  </si>
  <si>
    <t xml:space="preserve">fes:b3_2+exit:t:*:JSQ.0259.19</t>
  </si>
  <si>
    <t xml:space="preserve">JSQ.0261.19</t>
  </si>
  <si>
    <t xml:space="preserve">Stadt Aschaffenburg</t>
  </si>
  <si>
    <t xml:space="preserve">JSQ.0261.19 Aschaffenburg</t>
  </si>
  <si>
    <t xml:space="preserve">fes:target:t:*:JSQ.0261.19</t>
  </si>
  <si>
    <t xml:space="preserve">fes:entry:t:*:JSQ.0261.19</t>
  </si>
  <si>
    <t xml:space="preserve">fes:target_ri_percent:t:*:JSQ.0261.19</t>
  </si>
  <si>
    <t xml:space="preserve">fes:exit:t:*:JSQ.0261.19</t>
  </si>
  <si>
    <t xml:space="preserve">fes:b3_2+exit:t:*:JSQ.0261.19</t>
  </si>
  <si>
    <t xml:space="preserve">JSQ.0264.19</t>
  </si>
  <si>
    <t xml:space="preserve">Stadt Göttingen</t>
  </si>
  <si>
    <t xml:space="preserve">JSQ.0264.19 Göttingen</t>
  </si>
  <si>
    <t xml:space="preserve">fes:target:t:*:JSQ.0264.19</t>
  </si>
  <si>
    <t xml:space="preserve">fes:entry:t:*:JSQ.0264.19</t>
  </si>
  <si>
    <t xml:space="preserve">fes:target_ri_percent:t:*:JSQ.0264.19</t>
  </si>
  <si>
    <t xml:space="preserve">fes:exit:t:*:JSQ.0264.19</t>
  </si>
  <si>
    <t xml:space="preserve">fes:b3_2+exit:t:*:JSQ.0264.19</t>
  </si>
  <si>
    <t xml:space="preserve">JSQ.0265.19</t>
  </si>
  <si>
    <t xml:space="preserve">Werra-Meißner-Kreis </t>
  </si>
  <si>
    <t xml:space="preserve">JSQ.0265.19 Werra-Meissner-Kreis</t>
  </si>
  <si>
    <t xml:space="preserve">fes:target:t:*:JSQ.0265.19</t>
  </si>
  <si>
    <t xml:space="preserve">fes:entry:t:*:JSQ.0265.19</t>
  </si>
  <si>
    <t xml:space="preserve">fes:target_ri_percent:t:*:JSQ.0265.19</t>
  </si>
  <si>
    <t xml:space="preserve">fes:exit:t:*:JSQ.0265.19</t>
  </si>
  <si>
    <t xml:space="preserve">fes:b3_2+exit:t:*:JSQ.0265.19</t>
  </si>
  <si>
    <t xml:space="preserve">JSQ.0269.19</t>
  </si>
  <si>
    <t xml:space="preserve">Stadt Cottbus</t>
  </si>
  <si>
    <t xml:space="preserve">JSQ.0269.19 Cottbus</t>
  </si>
  <si>
    <t xml:space="preserve">fes:target:t:*:JSQ.0269.19</t>
  </si>
  <si>
    <t xml:space="preserve">fes:entry:t:*:JSQ.0269.19</t>
  </si>
  <si>
    <t xml:space="preserve">fes:target_ri_percent:t:*:JSQ.0269.19</t>
  </si>
  <si>
    <t xml:space="preserve">fes:exit:t:*:JSQ.0269.19</t>
  </si>
  <si>
    <t xml:space="preserve">fes:b3_2+exit:t:*:JSQ.0269.19</t>
  </si>
  <si>
    <t xml:space="preserve">JSQ.0270.19</t>
  </si>
  <si>
    <t xml:space="preserve">Stadt Wilhelmshaven, Referat 6 </t>
  </si>
  <si>
    <t xml:space="preserve">JSQ.0270.19 Wilhelmshaven</t>
  </si>
  <si>
    <t xml:space="preserve">fes:target:t:*:JSQ.0270.19</t>
  </si>
  <si>
    <t xml:space="preserve">fes:entry:t:*:JSQ.0270.19</t>
  </si>
  <si>
    <t xml:space="preserve">fes:target_ri_percent:t:*:JSQ.0270.19</t>
  </si>
  <si>
    <t xml:space="preserve">fes:exit:t:*:JSQ.0270.19</t>
  </si>
  <si>
    <t xml:space="preserve">fes:b3_2+exit:t:*:JSQ.0270.19</t>
  </si>
  <si>
    <t xml:space="preserve">JSQ.0273.19</t>
  </si>
  <si>
    <t xml:space="preserve">Kreis Schleswig - Flensburg</t>
  </si>
  <si>
    <t xml:space="preserve">JSQ.0273.19 Kreis Schleswig-Flensburg</t>
  </si>
  <si>
    <t xml:space="preserve">fes:target:t:*:JSQ.0273.19</t>
  </si>
  <si>
    <t xml:space="preserve">fes:entry:t:*:JSQ.0273.19</t>
  </si>
  <si>
    <t xml:space="preserve">fes:target_ri_percent:t:*:JSQ.0273.19</t>
  </si>
  <si>
    <t xml:space="preserve">fes:exit:t:*:JSQ.0273.19</t>
  </si>
  <si>
    <t xml:space="preserve">fes:b3_2+exit:t:*:JSQ.0273.19</t>
  </si>
  <si>
    <t xml:space="preserve">JSQ.0274.19</t>
  </si>
  <si>
    <t xml:space="preserve">Stadt Iserlohn </t>
  </si>
  <si>
    <t xml:space="preserve">JSQ.0274.19 Iserlohn</t>
  </si>
  <si>
    <t xml:space="preserve">fes:target:t:*:JSQ.0274.19</t>
  </si>
  <si>
    <t xml:space="preserve">fes:entry:t:*:JSQ.0274.19</t>
  </si>
  <si>
    <t xml:space="preserve">fes:target_ri_percent:t:*:JSQ.0274.19</t>
  </si>
  <si>
    <t xml:space="preserve">fes:exit:t:*:JSQ.0274.19</t>
  </si>
  <si>
    <t xml:space="preserve">fes:b3_2+exit:t:*:JSQ.0274.19</t>
  </si>
  <si>
    <t xml:space="preserve">JSQ.0277.19</t>
  </si>
  <si>
    <t xml:space="preserve">Landkreis Vorpommern-Rügen Fachdienst Jugend</t>
  </si>
  <si>
    <t xml:space="preserve">JSQ.0277.19 Landkreis Vorpommern-Rügen</t>
  </si>
  <si>
    <t xml:space="preserve">fes:target:t:*:JSQ.0277.19</t>
  </si>
  <si>
    <t xml:space="preserve">fes:entry:t:*:JSQ.0277.19</t>
  </si>
  <si>
    <t xml:space="preserve">fes:target_ri_percent:t:*:JSQ.0277.19</t>
  </si>
  <si>
    <t xml:space="preserve">fes:exit:t:*:JSQ.0277.19</t>
  </si>
  <si>
    <t xml:space="preserve">fes:b3_2+exit:t:*:JSQ.0277.19</t>
  </si>
  <si>
    <t xml:space="preserve">JSQ.0278.19</t>
  </si>
  <si>
    <t xml:space="preserve">Stadt Leverkusen, Fachbereich Kinder und Jugend</t>
  </si>
  <si>
    <t xml:space="preserve">JSQ.0278.19 Leverkusen</t>
  </si>
  <si>
    <t xml:space="preserve">fes:target:t:*:JSQ.0278.19</t>
  </si>
  <si>
    <t xml:space="preserve">fes:entry:t:*:JSQ.0278.19</t>
  </si>
  <si>
    <t xml:space="preserve">fes:target_ri_percent:t:*:JSQ.0278.19</t>
  </si>
  <si>
    <t xml:space="preserve">fes:exit:t:*:JSQ.0278.19</t>
  </si>
  <si>
    <t xml:space="preserve">fes:b3_2+exit:t:*:JSQ.0278.19</t>
  </si>
  <si>
    <t xml:space="preserve">JSQ.0282.19</t>
  </si>
  <si>
    <t xml:space="preserve">Kreisausschuss des Schwalm-Eder-Kreises</t>
  </si>
  <si>
    <t xml:space="preserve">JSQ.0282.19 Schwalm-Eder-Kreis</t>
  </si>
  <si>
    <t xml:space="preserve">fes:target:t:*:JSQ.0282.19</t>
  </si>
  <si>
    <t xml:space="preserve">fes:entry:t:*:JSQ.0282.19</t>
  </si>
  <si>
    <t xml:space="preserve">fes:target_ri_percent:t:*:JSQ.0282.19</t>
  </si>
  <si>
    <t xml:space="preserve">fes:exit:t:*:JSQ.0282.19</t>
  </si>
  <si>
    <t xml:space="preserve">fes:b3_2+exit:t:*:JSQ.0282.19</t>
  </si>
  <si>
    <t xml:space="preserve">JSQ.0283.19</t>
  </si>
  <si>
    <t xml:space="preserve">Landeshauptstadt Hannover</t>
  </si>
  <si>
    <t xml:space="preserve">JSQ.0283.19 Landeshauptstadt Hannover</t>
  </si>
  <si>
    <t xml:space="preserve">fes:target:t:*:JSQ.0283.19</t>
  </si>
  <si>
    <t xml:space="preserve">fes:entry:t:*:JSQ.0283.19</t>
  </si>
  <si>
    <t xml:space="preserve">fes:target_ri_percent:t:*:JSQ.0283.19</t>
  </si>
  <si>
    <t xml:space="preserve">fes:exit:t:*:JSQ.0283.19</t>
  </si>
  <si>
    <t xml:space="preserve">fes:b3_2+exit:t:*:JSQ.0283.19</t>
  </si>
  <si>
    <t xml:space="preserve">JSQ.0288.19</t>
  </si>
  <si>
    <t xml:space="preserve">Kreisfreie Stadt Suhl</t>
  </si>
  <si>
    <t xml:space="preserve">JSQ.0288.19 Suhl</t>
  </si>
  <si>
    <t xml:space="preserve">fes:target:t:*:JSQ.0288.19</t>
  </si>
  <si>
    <t xml:space="preserve">fes:entry:t:*:JSQ.0288.19</t>
  </si>
  <si>
    <t xml:space="preserve">fes:target_ri_percent:t:*:JSQ.0288.19</t>
  </si>
  <si>
    <t xml:space="preserve">fes:exit:t:*:JSQ.0288.19</t>
  </si>
  <si>
    <t xml:space="preserve">fes:b3_2+exit:t:*:JSQ.0288.19</t>
  </si>
  <si>
    <t xml:space="preserve">JSQ.0293.19</t>
  </si>
  <si>
    <t xml:space="preserve">Kreis Olpe</t>
  </si>
  <si>
    <t xml:space="preserve">JSQ.0293.19 Kreis Olpe</t>
  </si>
  <si>
    <t xml:space="preserve">fes:target:t:*:JSQ.0293.19</t>
  </si>
  <si>
    <t xml:space="preserve">fes:entry:t:*:JSQ.0293.19</t>
  </si>
  <si>
    <t xml:space="preserve">fes:target_ri_percent:t:*:JSQ.0293.19</t>
  </si>
  <si>
    <t xml:space="preserve">fes:exit:t:*:JSQ.0293.19</t>
  </si>
  <si>
    <t xml:space="preserve">fes:b3_2+exit:t:*:JSQ.0293.19</t>
  </si>
  <si>
    <t xml:space="preserve">JSQ.0296.19</t>
  </si>
  <si>
    <t xml:space="preserve">Stadt Bamberg</t>
  </si>
  <si>
    <t xml:space="preserve">JSQ.0296.19 Bamberg</t>
  </si>
  <si>
    <t xml:space="preserve">fes:target:t:*:JSQ.0296.19</t>
  </si>
  <si>
    <t xml:space="preserve">fes:entry:t:*:JSQ.0296.19</t>
  </si>
  <si>
    <t xml:space="preserve">fes:target_ri_percent:t:*:JSQ.0296.19</t>
  </si>
  <si>
    <t xml:space="preserve">fes:exit:t:*:JSQ.0296.19</t>
  </si>
  <si>
    <t xml:space="preserve">fes:b3_2+exit:t:*:JSQ.0296.19</t>
  </si>
  <si>
    <t xml:space="preserve">JSQ.0302.19</t>
  </si>
  <si>
    <t xml:space="preserve">Stadt Kassel </t>
  </si>
  <si>
    <t xml:space="preserve">JSQ.0302.19 Kassel</t>
  </si>
  <si>
    <t xml:space="preserve">fes:target:t:*:JSQ.0302.19</t>
  </si>
  <si>
    <t xml:space="preserve">fes:entry:t:*:JSQ.0302.19</t>
  </si>
  <si>
    <t xml:space="preserve">fes:target_ri_percent:t:*:JSQ.0302.19</t>
  </si>
  <si>
    <t xml:space="preserve">fes:exit:t:*:JSQ.0302.19</t>
  </si>
  <si>
    <t xml:space="preserve">fes:b3_2+exit:t:*:JSQ.0302.19</t>
  </si>
  <si>
    <t xml:space="preserve">JSQ.0303.19</t>
  </si>
  <si>
    <t xml:space="preserve">Landeshauptstadt Dresden (LHD)</t>
  </si>
  <si>
    <t xml:space="preserve">JSQ.0303.19 Landeshauptstadt Dresden</t>
  </si>
  <si>
    <t xml:space="preserve">fes:target:t:*:JSQ.0303.19</t>
  </si>
  <si>
    <t xml:space="preserve">fes:entry:t:*:JSQ.0303.19</t>
  </si>
  <si>
    <t xml:space="preserve">fes:target_ri_percent:t:*:JSQ.0303.19</t>
  </si>
  <si>
    <t xml:space="preserve">fes:exit:t:*:JSQ.0303.19</t>
  </si>
  <si>
    <t xml:space="preserve">fes:b3_2+exit:t:*:JSQ.0303.19</t>
  </si>
  <si>
    <t xml:space="preserve">JSQ.0306.19</t>
  </si>
  <si>
    <t xml:space="preserve">Kreis Rendsburg-Eckernförde</t>
  </si>
  <si>
    <t xml:space="preserve">JSQ.0306.19 Kreis Rendsburg-Eckernförde</t>
  </si>
  <si>
    <t xml:space="preserve">fes:target:t:*:JSQ.0306.19</t>
  </si>
  <si>
    <t xml:space="preserve">fes:entry:t:*:JSQ.0306.19</t>
  </si>
  <si>
    <t xml:space="preserve">fes:target_ri_percent:t:*:JSQ.0306.19</t>
  </si>
  <si>
    <t xml:space="preserve">fes:exit:t:*:JSQ.0306.19</t>
  </si>
  <si>
    <t xml:space="preserve">fes:b3_2+exit:t:*:JSQ.0306.19</t>
  </si>
  <si>
    <t xml:space="preserve">JSQ.0307.19</t>
  </si>
  <si>
    <t xml:space="preserve">Stadt Bielefeld</t>
  </si>
  <si>
    <t xml:space="preserve">JSQ.0307.19 Bielefeld</t>
  </si>
  <si>
    <t xml:space="preserve">fes:target:t:*:JSQ.0307.19</t>
  </si>
  <si>
    <t xml:space="preserve">fes:entry:t:*:JSQ.0307.19</t>
  </si>
  <si>
    <t xml:space="preserve">fes:target_ri_percent:t:*:JSQ.0307.19</t>
  </si>
  <si>
    <t xml:space="preserve">fes:exit:t:*:JSQ.0307.19</t>
  </si>
  <si>
    <t xml:space="preserve">fes:b3_2+exit:t:*:JSQ.0307.19</t>
  </si>
  <si>
    <t xml:space="preserve">JSQ.0308.19</t>
  </si>
  <si>
    <t xml:space="preserve">Stadtverwaltung Weimar</t>
  </si>
  <si>
    <t xml:space="preserve">JSQ.0308.19 Weimar</t>
  </si>
  <si>
    <t xml:space="preserve">fes:target:t:*:JSQ.0308.19</t>
  </si>
  <si>
    <t xml:space="preserve">fes:entry:t:*:JSQ.0308.19</t>
  </si>
  <si>
    <t xml:space="preserve">fes:target_ri_percent:t:*:JSQ.0308.19</t>
  </si>
  <si>
    <t xml:space="preserve">fes:exit:t:*:JSQ.0308.19</t>
  </si>
  <si>
    <t xml:space="preserve">fes:b3_2+exit:t:*:JSQ.0308.19</t>
  </si>
  <si>
    <t xml:space="preserve">JSQ.0311.19</t>
  </si>
  <si>
    <t xml:space="preserve">Landkreis Celle </t>
  </si>
  <si>
    <t xml:space="preserve">JSQ.0311.19 Landkreis Celle</t>
  </si>
  <si>
    <t xml:space="preserve">fes:target:t:*:JSQ.0311.19</t>
  </si>
  <si>
    <t xml:space="preserve">fes:entry:t:*:JSQ.0311.19</t>
  </si>
  <si>
    <t xml:space="preserve">fes:target_ri_percent:t:*:JSQ.0311.19</t>
  </si>
  <si>
    <t xml:space="preserve">fes:exit:t:*:JSQ.0311.19</t>
  </si>
  <si>
    <t xml:space="preserve">fes:b3_2+exit:t:*:JSQ.0311.19</t>
  </si>
  <si>
    <t xml:space="preserve">JSQ.0314.19</t>
  </si>
  <si>
    <t xml:space="preserve">Region Hannover</t>
  </si>
  <si>
    <t xml:space="preserve">JSQ.0314.19 Region Hannover</t>
  </si>
  <si>
    <t xml:space="preserve">fes:target:t:*:JSQ.0314.19</t>
  </si>
  <si>
    <t xml:space="preserve">fes:entry:t:*:JSQ.0314.19</t>
  </si>
  <si>
    <t xml:space="preserve">fes:target_ri_percent:t:*:JSQ.0314.19</t>
  </si>
  <si>
    <t xml:space="preserve">fes:exit:t:*:JSQ.0314.19</t>
  </si>
  <si>
    <t xml:space="preserve">fes:b3_2+exit:t:*:JSQ.0314.19</t>
  </si>
  <si>
    <t xml:space="preserve">JSQ.0316.19</t>
  </si>
  <si>
    <t xml:space="preserve">Landkreis Harburg </t>
  </si>
  <si>
    <t xml:space="preserve">JSQ.0316.19 Landkreis Harburg</t>
  </si>
  <si>
    <t xml:space="preserve">fes:target:t:*:JSQ.0316.19</t>
  </si>
  <si>
    <t xml:space="preserve">fes:entry:t:*:JSQ.0316.19</t>
  </si>
  <si>
    <t xml:space="preserve">fes:target_ri_percent:t:*:JSQ.0316.19</t>
  </si>
  <si>
    <t xml:space="preserve">fes:exit:t:*:JSQ.0316.19</t>
  </si>
  <si>
    <t xml:space="preserve">fes:b3_2+exit:t:*:JSQ.0316.19</t>
  </si>
  <si>
    <t xml:space="preserve">JSQ.0317.19</t>
  </si>
  <si>
    <t xml:space="preserve">Landratsamt Saale-Holzland-Kreis</t>
  </si>
  <si>
    <t xml:space="preserve">JSQ.0317.19 Saale-Holzland-Kreis</t>
  </si>
  <si>
    <t xml:space="preserve">fes:target:t:*:JSQ.0317.19</t>
  </si>
  <si>
    <t xml:space="preserve">fes:entry:t:*:JSQ.0317.19</t>
  </si>
  <si>
    <t xml:space="preserve">fes:target_ri_percent:t:*:JSQ.0317.19</t>
  </si>
  <si>
    <t xml:space="preserve">fes:exit:t:*:JSQ.0317.19</t>
  </si>
  <si>
    <t xml:space="preserve">fes:b3_2+exit:t:*:JSQ.0317.19</t>
  </si>
  <si>
    <t xml:space="preserve">SJSQ.0318.19</t>
  </si>
  <si>
    <t xml:space="preserve">Landkreis Verden</t>
  </si>
  <si>
    <t xml:space="preserve">JSQ.0318.19 Landkreis Verden</t>
  </si>
  <si>
    <t xml:space="preserve">fes:target:t:*:JSQ.0318.19</t>
  </si>
  <si>
    <t xml:space="preserve">fes:entry:t:*:JSQ.0318.19</t>
  </si>
  <si>
    <t xml:space="preserve">fes:target_ri_percent:t:*:JSQ.0318.19</t>
  </si>
  <si>
    <t xml:space="preserve">fes:exit:t:*:JSQ.0318.19</t>
  </si>
  <si>
    <t xml:space="preserve">fes:b3_2+exit:t:*:JSQ.0318.19</t>
  </si>
  <si>
    <t xml:space="preserve">JSQ.0320.19</t>
  </si>
  <si>
    <t xml:space="preserve">Landkreis Uelzen</t>
  </si>
  <si>
    <t xml:space="preserve">JSQ.0320.19 Landkreis Uelzen</t>
  </si>
  <si>
    <t xml:space="preserve">fes:target:t:*:JSQ.0320.19</t>
  </si>
  <si>
    <t xml:space="preserve">fes:entry:t:*:JSQ.0320.19</t>
  </si>
  <si>
    <t xml:space="preserve">fes:target_ri_percent:t:*:JSQ.0320.19</t>
  </si>
  <si>
    <t xml:space="preserve">fes:exit:t:*:JSQ.0320.19</t>
  </si>
  <si>
    <t xml:space="preserve">fes:b3_2+exit:t:*:JSQ.0320.19</t>
  </si>
  <si>
    <t xml:space="preserve">JSQ.0322.19</t>
  </si>
  <si>
    <t xml:space="preserve">Landeshauptstadt Erfurt</t>
  </si>
  <si>
    <t xml:space="preserve">JSQ.0322.19 Landeshauptstadt Erfurt</t>
  </si>
  <si>
    <t xml:space="preserve">fes:target:t:*:JSQ.0322.19</t>
  </si>
  <si>
    <t xml:space="preserve">fes:entry:t:*:JSQ.0322.19</t>
  </si>
  <si>
    <t xml:space="preserve">fes:target_ri_percent:t:*:JSQ.0322.19</t>
  </si>
  <si>
    <t xml:space="preserve">fes:exit:t:*:JSQ.0322.19</t>
  </si>
  <si>
    <t xml:space="preserve">fes:b3_2+exit:t:*:JSQ.0322.19</t>
  </si>
  <si>
    <t xml:space="preserve">JSQ.0323.19</t>
  </si>
  <si>
    <t xml:space="preserve">Bezirksamt Tempelhof-Schöneberg von Berlin</t>
  </si>
  <si>
    <t xml:space="preserve">JSQ.0323.19 Bezirk Tempelhof-Schöneberg von Berlin</t>
  </si>
  <si>
    <t xml:space="preserve">fes:target:t:*:JSQ.0323.19</t>
  </si>
  <si>
    <t xml:space="preserve">fes:entry:t:*:JSQ.0323.19</t>
  </si>
  <si>
    <t xml:space="preserve">fes:target_ri_percent:t:*:JSQ.0323.19</t>
  </si>
  <si>
    <t xml:space="preserve">fes:exit:t:*:JSQ.0323.19</t>
  </si>
  <si>
    <t xml:space="preserve">fes:b3_2+exit:t:*:JSQ.0323.19</t>
  </si>
  <si>
    <t xml:space="preserve">JSQ.0325.19</t>
  </si>
  <si>
    <t xml:space="preserve">Stadt Mannheim, Jugendamt und Gesundheitsamt</t>
  </si>
  <si>
    <t xml:space="preserve">JSQ.0325.19 Mannheim</t>
  </si>
  <si>
    <t xml:space="preserve">fes:target:t:*:JSQ.0325.19</t>
  </si>
  <si>
    <t xml:space="preserve">fes:entry:t:*:JSQ.0325.19</t>
  </si>
  <si>
    <t xml:space="preserve">fes:target_ri_percent:t:*:JSQ.0325.19</t>
  </si>
  <si>
    <t xml:space="preserve">fes:exit:t:*:JSQ.0325.19</t>
  </si>
  <si>
    <t xml:space="preserve">fes:b3_2+exit:t:*:JSQ.0325.19</t>
  </si>
  <si>
    <t xml:space="preserve">JSQ.0326.19</t>
  </si>
  <si>
    <t xml:space="preserve">Stadtverwaltung Dormagen</t>
  </si>
  <si>
    <t xml:space="preserve">JSQ.0326.19 Dormagen</t>
  </si>
  <si>
    <t xml:space="preserve">fes:target:t:*:JSQ.0326.19</t>
  </si>
  <si>
    <t xml:space="preserve">fes:entry:t:*:JSQ.0326.19</t>
  </si>
  <si>
    <t xml:space="preserve">fes:target_ri_percent:t:*:JSQ.0326.19</t>
  </si>
  <si>
    <t xml:space="preserve">fes:exit:t:*:JSQ.0326.19</t>
  </si>
  <si>
    <t xml:space="preserve">fes:b3_2+exit:t:*:JSQ.0326.19</t>
  </si>
  <si>
    <t xml:space="preserve">JSQ.0329.19</t>
  </si>
  <si>
    <t xml:space="preserve">Landkreis Vorpommern-Greifswald</t>
  </si>
  <si>
    <t xml:space="preserve">JSQ.0329.19 Landkreis Vorpommern-Greifswald</t>
  </si>
  <si>
    <t xml:space="preserve">fes:target:t:*:JSQ.0329.19</t>
  </si>
  <si>
    <t xml:space="preserve">fes:entry:t:*:JSQ.0329.19</t>
  </si>
  <si>
    <t xml:space="preserve">fes:target_ri_percent:t:*:JSQ.0329.19</t>
  </si>
  <si>
    <t xml:space="preserve">fes:exit:t:*:JSQ.0329.19</t>
  </si>
  <si>
    <t xml:space="preserve">fes:b3_2+exit:t:*:JSQ.0329.19</t>
  </si>
  <si>
    <t xml:space="preserve">JSQ.0334.19</t>
  </si>
  <si>
    <t xml:space="preserve">Landkreis Ammerland</t>
  </si>
  <si>
    <t xml:space="preserve">JSQ.0334.19 Landkreis Ammerland</t>
  </si>
  <si>
    <t xml:space="preserve">fes:target:t:*:JSQ.0334.19</t>
  </si>
  <si>
    <t xml:space="preserve">fes:entry:t:*:JSQ.0334.19</t>
  </si>
  <si>
    <t xml:space="preserve">fes:target_ri_percent:t:*:JSQ.0334.19</t>
  </si>
  <si>
    <t xml:space="preserve">fes:exit:t:*:JSQ.0334.19</t>
  </si>
  <si>
    <t xml:space="preserve">fes:b3_2+exit:t:*:JSQ.0334.19</t>
  </si>
  <si>
    <t xml:space="preserve">JSQ.0335.19</t>
  </si>
  <si>
    <t xml:space="preserve">Landratsamt Forchheim</t>
  </si>
  <si>
    <t xml:space="preserve">JSQ.0335.19 Landkreis Forchheim</t>
  </si>
  <si>
    <t xml:space="preserve">fes:target:t:*:JSQ.0335.19</t>
  </si>
  <si>
    <t xml:space="preserve">fes:entry:t:*:JSQ.0335.19</t>
  </si>
  <si>
    <t xml:space="preserve">fes:target_ri_percent:t:*:JSQ.0335.19</t>
  </si>
  <si>
    <t xml:space="preserve">fes:exit:t:*:JSQ.0335.19</t>
  </si>
  <si>
    <t xml:space="preserve">fes:b3_2+exit:t:*:JSQ.0335.19</t>
  </si>
  <si>
    <t xml:space="preserve">JSQ.0338.19</t>
  </si>
  <si>
    <t xml:space="preserve">Rheinisch-Bergischer Kreis</t>
  </si>
  <si>
    <t xml:space="preserve">JSQ.0338.19 Rheinisch-Bergischer Kreis</t>
  </si>
  <si>
    <t xml:space="preserve">fes:target:t:*:JSQ.0338.19</t>
  </si>
  <si>
    <t xml:space="preserve">fes:entry:t:*:JSQ.0338.19</t>
  </si>
  <si>
    <t xml:space="preserve">fes:target_ri_percent:t:*:JSQ.0338.19</t>
  </si>
  <si>
    <t xml:space="preserve">fes:exit:t:*:JSQ.0338.19</t>
  </si>
  <si>
    <t xml:space="preserve">fes:b3_2+exit:t:*:JSQ.0338.19</t>
  </si>
  <si>
    <t xml:space="preserve">JSQ.0340.19</t>
  </si>
  <si>
    <t xml:space="preserve">Stadt Bad Kreuznach</t>
  </si>
  <si>
    <t xml:space="preserve">JSQ.0340.19 Bad Kreuznach</t>
  </si>
  <si>
    <t xml:space="preserve">fes:target:t:*:JSQ.0340.19</t>
  </si>
  <si>
    <t xml:space="preserve">fes:entry:t:*:JSQ.0340.19</t>
  </si>
  <si>
    <t xml:space="preserve">fes:target_ri_percent:t:*:JSQ.0340.19</t>
  </si>
  <si>
    <t xml:space="preserve">fes:exit:t:*:JSQ.0340.19</t>
  </si>
  <si>
    <t xml:space="preserve">fes:b3_2+exit:t:*:JSQ.0340.19</t>
  </si>
  <si>
    <t xml:space="preserve">JSQ.0345.19</t>
  </si>
  <si>
    <t xml:space="preserve">Landkreis Neuburg-Schrobenhausen</t>
  </si>
  <si>
    <t xml:space="preserve">JSQ.0345.19 Landkreis Neuburg-Schrobenhausen</t>
  </si>
  <si>
    <t xml:space="preserve">fes:target:t:*:JSQ.0345.19</t>
  </si>
  <si>
    <t xml:space="preserve">fes:entry:t:*:JSQ.0345.19</t>
  </si>
  <si>
    <t xml:space="preserve">fes:target_ri_percent:t:*:JSQ.0345.19</t>
  </si>
  <si>
    <t xml:space="preserve">fes:exit:t:*:JSQ.0345.19</t>
  </si>
  <si>
    <t xml:space="preserve">fes:b3_2+exit:t:*:JSQ.0345.19</t>
  </si>
  <si>
    <t xml:space="preserve">JSQ.0348.19</t>
  </si>
  <si>
    <t xml:space="preserve">Stadt 63450 Hanau</t>
  </si>
  <si>
    <t xml:space="preserve">JSQ.0348.19 Hanau</t>
  </si>
  <si>
    <t xml:space="preserve">fes:target:t:*:JSQ.0348.19</t>
  </si>
  <si>
    <t xml:space="preserve">fes:entry:t:*:JSQ.0348.19</t>
  </si>
  <si>
    <t xml:space="preserve">fes:target_ri_percent:t:*:JSQ.0348.19</t>
  </si>
  <si>
    <t xml:space="preserve">fes:exit:t:*:JSQ.0348.19</t>
  </si>
  <si>
    <t xml:space="preserve">fes:b3_2+exit:t:*:JSQ.0348.19</t>
  </si>
  <si>
    <t xml:space="preserve">JSQ.0349.19</t>
  </si>
  <si>
    <t xml:space="preserve">Kreis Ostholstein</t>
  </si>
  <si>
    <t xml:space="preserve">JSQ.0349.19 Kreis Ostholstein</t>
  </si>
  <si>
    <t xml:space="preserve">fes:target:t:*:JSQ.0349.19</t>
  </si>
  <si>
    <t xml:space="preserve">fes:entry:t:*:JSQ.0349.19</t>
  </si>
  <si>
    <t xml:space="preserve">fes:target_ri_percent:t:*:JSQ.0349.19</t>
  </si>
  <si>
    <t xml:space="preserve">fes:exit:t:*:JSQ.0349.19</t>
  </si>
  <si>
    <t xml:space="preserve">fes:b3_2+exit:t:*:JSQ.0349.19</t>
  </si>
  <si>
    <t xml:space="preserve">JSQ.0351.19</t>
  </si>
  <si>
    <t xml:space="preserve">Landkreis Anhalt-Bitterfeld</t>
  </si>
  <si>
    <t xml:space="preserve">JSQ.0351.19 Landkreis Anhalt-Bitterfeld</t>
  </si>
  <si>
    <t xml:space="preserve">fes:target:t:*:JSQ.0351.19</t>
  </si>
  <si>
    <t xml:space="preserve">fes:entry:t:*:JSQ.0351.19</t>
  </si>
  <si>
    <t xml:space="preserve">fes:target_ri_percent:t:*:JSQ.0351.19</t>
  </si>
  <si>
    <t xml:space="preserve">fes:exit:t:*:JSQ.0351.19</t>
  </si>
  <si>
    <t xml:space="preserve">fes:b3_2+exit:t:*:JSQ.0351.19</t>
  </si>
  <si>
    <t xml:space="preserve">JSQ.0353.19</t>
  </si>
  <si>
    <t xml:space="preserve">Landratsamt Esslingen</t>
  </si>
  <si>
    <t xml:space="preserve">JSQ.0353.19 Landkreis Esslingen</t>
  </si>
  <si>
    <t xml:space="preserve">fes:target:t:*:JSQ.0353.19</t>
  </si>
  <si>
    <t xml:space="preserve">fes:entry:t:*:JSQ.0353.19</t>
  </si>
  <si>
    <t xml:space="preserve">fes:target_ri_percent:t:*:JSQ.0353.19</t>
  </si>
  <si>
    <t xml:space="preserve">fes:exit:t:*:JSQ.0353.19</t>
  </si>
  <si>
    <t xml:space="preserve">fes:b3_2+exit:t:*:JSQ.0353.19</t>
  </si>
  <si>
    <t xml:space="preserve">JSQ.0358.19</t>
  </si>
  <si>
    <t xml:space="preserve">Landkreis Hameln-Pyrmont</t>
  </si>
  <si>
    <t xml:space="preserve">JSQ.0358.19 Landkreis Hameln-Pyrmont</t>
  </si>
  <si>
    <t xml:space="preserve">fes:target:t:*:JSQ.0358.19</t>
  </si>
  <si>
    <t xml:space="preserve">fes:entry:t:*:JSQ.0358.19</t>
  </si>
  <si>
    <t xml:space="preserve">fes:target_ri_percent:t:*:JSQ.0358.19</t>
  </si>
  <si>
    <t xml:space="preserve">fes:exit:t:*:JSQ.0358.19</t>
  </si>
  <si>
    <t xml:space="preserve">fes:b3_2+exit:t:*:JSQ.0358.19</t>
  </si>
  <si>
    <t xml:space="preserve">JSQ.0359.19</t>
  </si>
  <si>
    <t xml:space="preserve">Landkreis Wesermarsch</t>
  </si>
  <si>
    <t xml:space="preserve">JSQ.0359.19 Landkreis Wesermarsch</t>
  </si>
  <si>
    <t xml:space="preserve">fes:target:t:*:JSQ.0359.19</t>
  </si>
  <si>
    <t xml:space="preserve">fes:entry:t:*:JSQ.0359.19</t>
  </si>
  <si>
    <t xml:space="preserve">fes:target_ri_percent:t:*:JSQ.0359.19</t>
  </si>
  <si>
    <t xml:space="preserve">fes:exit:t:*:JSQ.0359.19</t>
  </si>
  <si>
    <t xml:space="preserve">fes:b3_2+exit:t:*:JSQ.0359.19</t>
  </si>
  <si>
    <t xml:space="preserve">JSQ.0360.19</t>
  </si>
  <si>
    <t xml:space="preserve">Stadt Ingolstadt</t>
  </si>
  <si>
    <t xml:space="preserve">JSQ.0360.19 Ingolstadt</t>
  </si>
  <si>
    <t xml:space="preserve">fes:target:t:*:JSQ.0360.19</t>
  </si>
  <si>
    <t xml:space="preserve">fes:entry:t:*:JSQ.0360.19</t>
  </si>
  <si>
    <t xml:space="preserve">fes:target_ri_percent:t:*:JSQ.0360.19</t>
  </si>
  <si>
    <t xml:space="preserve">fes:exit:t:*:JSQ.0360.19</t>
  </si>
  <si>
    <t xml:space="preserve">fes:b3_2+exit:t:*:JSQ.0360.19</t>
  </si>
  <si>
    <t xml:space="preserve">JSQ.0365.19</t>
  </si>
  <si>
    <t xml:space="preserve">Kreisausschuss des Landkreises Limburg-Weilburg</t>
  </si>
  <si>
    <t xml:space="preserve">JSQ.0365.19 Limburg</t>
  </si>
  <si>
    <t xml:space="preserve">fes:target:t:*:JSQ.0365.19</t>
  </si>
  <si>
    <t xml:space="preserve">fes:entry:t:*:JSQ.0365.19</t>
  </si>
  <si>
    <t xml:space="preserve">fes:target_ri_percent:t:*:JSQ.0365.19</t>
  </si>
  <si>
    <t xml:space="preserve">fes:exit:t:*:JSQ.0365.19</t>
  </si>
  <si>
    <t xml:space="preserve">fes:b3_2+exit:t:*:JSQ.0365.19</t>
  </si>
  <si>
    <t xml:space="preserve">JSQ.0366.19</t>
  </si>
  <si>
    <t xml:space="preserve">Landkreis Spree-Neiße</t>
  </si>
  <si>
    <t xml:space="preserve">JSQ.0366.19 Landkreis Spree-Neiße</t>
  </si>
  <si>
    <t xml:space="preserve">fes:target:t:*:JSQ.0366.19</t>
  </si>
  <si>
    <t xml:space="preserve">fes:entry:t:*:JSQ.0366.19</t>
  </si>
  <si>
    <t xml:space="preserve">fes:target_ri_percent:t:*:JSQ.0366.19</t>
  </si>
  <si>
    <t xml:space="preserve">fes:exit:t:*:JSQ.0366.19</t>
  </si>
  <si>
    <t xml:space="preserve">fes:b3_2+exit:t:*:JSQ.0366.19</t>
  </si>
  <si>
    <t xml:space="preserve">JSQ.0370.19</t>
  </si>
  <si>
    <t xml:space="preserve">Landkreis Waldeck-Frankenberg</t>
  </si>
  <si>
    <t xml:space="preserve">JSQ.0370.19 Landkreis Waldeck-Frankenberg</t>
  </si>
  <si>
    <t xml:space="preserve">fes:target:t:*:JSQ.0370.19</t>
  </si>
  <si>
    <t xml:space="preserve">fes:entry:t:*:JSQ.0370.19</t>
  </si>
  <si>
    <t xml:space="preserve">fes:target_ri_percent:t:*:JSQ.0370.19</t>
  </si>
  <si>
    <t xml:space="preserve">fes:exit:t:*:JSQ.0370.19</t>
  </si>
  <si>
    <t xml:space="preserve">fes:b3_2+exit:t:*:JSQ.0370.19</t>
  </si>
  <si>
    <t xml:space="preserve">JSQ.0372.19</t>
  </si>
  <si>
    <t xml:space="preserve">Stadt Kleve</t>
  </si>
  <si>
    <t xml:space="preserve">JSQ.0372.19 Kleve</t>
  </si>
  <si>
    <t xml:space="preserve">fes:target:t:*:JSQ.0372.19</t>
  </si>
  <si>
    <t xml:space="preserve">fes:entry:t:*:JSQ.0372.19</t>
  </si>
  <si>
    <t xml:space="preserve">fes:target_ri_percent:t:*:JSQ.0372.19</t>
  </si>
  <si>
    <t xml:space="preserve">fes:exit:t:*:JSQ.0372.19</t>
  </si>
  <si>
    <t xml:space="preserve">fes:b3_2+exit:t:*:JSQ.0372.19</t>
  </si>
  <si>
    <t xml:space="preserve">JSQ.0375.19</t>
  </si>
  <si>
    <t xml:space="preserve">Stadt Brandenburg an der Havel</t>
  </si>
  <si>
    <t xml:space="preserve">JSQ.0375.19 Brandenburg an der Havel</t>
  </si>
  <si>
    <t xml:space="preserve">fes:target:t:*:JSQ.0375.19</t>
  </si>
  <si>
    <t xml:space="preserve">fes:entry:t:*:JSQ.0375.19</t>
  </si>
  <si>
    <t xml:space="preserve">fes:target_ri_percent:t:*:JSQ.0375.19</t>
  </si>
  <si>
    <t xml:space="preserve">fes:exit:t:*:JSQ.0375.19</t>
  </si>
  <si>
    <t xml:space="preserve">fes:b3_2+exit:t:*:JSQ.0375.19</t>
  </si>
  <si>
    <t xml:space="preserve">JSQ.0389.19</t>
  </si>
  <si>
    <t xml:space="preserve">Stadt Detmold</t>
  </si>
  <si>
    <t xml:space="preserve">JSQ.0389.19 Detmold</t>
  </si>
  <si>
    <t xml:space="preserve">fes:target:t:*:JSQ.0389.19</t>
  </si>
  <si>
    <t xml:space="preserve">fes:entry:t:*:JSQ.0389.19</t>
  </si>
  <si>
    <t xml:space="preserve">fes:target_ri_percent:t:*:JSQ.0389.19</t>
  </si>
  <si>
    <t xml:space="preserve">fes:exit:t:*:JSQ.0389.19</t>
  </si>
  <si>
    <t xml:space="preserve">fes:b3_2+exit:t:*:JSQ.0389.19</t>
  </si>
  <si>
    <t xml:space="preserve">JSQ.0394.19</t>
  </si>
  <si>
    <t xml:space="preserve">Stadt Gevelsberg</t>
  </si>
  <si>
    <t xml:space="preserve">JSQ.0394.19 Gevelsberg</t>
  </si>
  <si>
    <t xml:space="preserve">fes:target:t:*:JSQ.0394.19</t>
  </si>
  <si>
    <t xml:space="preserve">fes:entry:t:*:JSQ.0394.19</t>
  </si>
  <si>
    <t xml:space="preserve">fes:target_ri_percent:t:*:JSQ.0394.19</t>
  </si>
  <si>
    <t xml:space="preserve">fes:exit:t:*:JSQ.0394.19</t>
  </si>
  <si>
    <t xml:space="preserve">fes:b3_2+exit:t:*:JSQ.0394.19</t>
  </si>
  <si>
    <t xml:space="preserve">JSQ.0395.19</t>
  </si>
  <si>
    <t xml:space="preserve">Stadt Hilden</t>
  </si>
  <si>
    <t xml:space="preserve">JSQ.0395.19 Hilden</t>
  </si>
  <si>
    <t xml:space="preserve">fes:target:t:*:JSQ.0395.19</t>
  </si>
  <si>
    <t xml:space="preserve">fes:entry:t:*:JSQ.0395.19</t>
  </si>
  <si>
    <t xml:space="preserve">fes:target_ri_percent:t:*:JSQ.0395.19</t>
  </si>
  <si>
    <t xml:space="preserve">fes:exit:t:*:JSQ.0395.19</t>
  </si>
  <si>
    <t xml:space="preserve">fes:b3_2+exit:t:*:JSQ.0395.19</t>
  </si>
  <si>
    <t xml:space="preserve">JSQ.0399.19</t>
  </si>
  <si>
    <t xml:space="preserve">Landkreis Karlsruhe</t>
  </si>
  <si>
    <t xml:space="preserve">JSQ.0399.19 Landkreis Karlsruhe</t>
  </si>
  <si>
    <t xml:space="preserve">fes:target:t:*:JSQ.0399.19</t>
  </si>
  <si>
    <t xml:space="preserve">fes:entry:t:*:JSQ.0399.19</t>
  </si>
  <si>
    <t xml:space="preserve">fes:target_ri_percent:t:*:JSQ.0399.19</t>
  </si>
  <si>
    <t xml:space="preserve">fes:exit:t:*:JSQ.0399.19</t>
  </si>
  <si>
    <t xml:space="preserve">fes:b3_2+exit:t:*:JSQ.0399.19</t>
  </si>
  <si>
    <t xml:space="preserve">JSQ.0419.19</t>
  </si>
  <si>
    <t xml:space="preserve">Landkreis Vogtlandkreis</t>
  </si>
  <si>
    <t xml:space="preserve">JSQ.0419.19 Landkreis Vogtlandkreis</t>
  </si>
  <si>
    <t xml:space="preserve">fes:target:t:*:JSQ.0419.19</t>
  </si>
  <si>
    <t xml:space="preserve">fes:entry:t:*:JSQ.0419.19</t>
  </si>
  <si>
    <t xml:space="preserve">fes:target_ri_percent:t:*:JSQ.0419.19</t>
  </si>
  <si>
    <t xml:space="preserve">fes:exit:t:*:JSQ.0419.19</t>
  </si>
  <si>
    <t xml:space="preserve">fes:b3_2+exit:t:*:JSQ.0419.19</t>
  </si>
  <si>
    <t xml:space="preserve">JSQ.0421.19</t>
  </si>
  <si>
    <t xml:space="preserve">Stadt Herten</t>
  </si>
  <si>
    <t xml:space="preserve">JSQ.0421.19 Herten</t>
  </si>
  <si>
    <t xml:space="preserve">fes:target:t:*:JSQ.0421.19</t>
  </si>
  <si>
    <t xml:space="preserve">fes:entry:t:*:JSQ.0421.19</t>
  </si>
  <si>
    <t xml:space="preserve">fes:target_ri_percent:t:*:JSQ.0421.19</t>
  </si>
  <si>
    <t xml:space="preserve">fes:exit:t:*:JSQ.0421.19</t>
  </si>
  <si>
    <t xml:space="preserve">fes:b3_2+exit:t:*:JSQ.0421.19</t>
  </si>
  <si>
    <t xml:space="preserve">JSQ.0423.19</t>
  </si>
  <si>
    <t xml:space="preserve">Landkreis Northeim</t>
  </si>
  <si>
    <t xml:space="preserve">JSQ.0423.19 Landkreis Northeim</t>
  </si>
  <si>
    <t xml:space="preserve">fes:target:t:*:JSQ.0423.19</t>
  </si>
  <si>
    <t xml:space="preserve">fes:entry:t:*:JSQ.0423.19</t>
  </si>
  <si>
    <t xml:space="preserve">fes:target_ri_percent:t:*:JSQ.0423.19</t>
  </si>
  <si>
    <t xml:space="preserve">fes:exit:t:*:JSQ.0423.19</t>
  </si>
  <si>
    <t xml:space="preserve">fes:b3_2+exit:t:*:JSQ.0423.19</t>
  </si>
  <si>
    <t xml:space="preserve">JSQ.0425.19</t>
  </si>
  <si>
    <t xml:space="preserve">Unstrut-Hainich-Kreis (UHK)</t>
  </si>
  <si>
    <t xml:space="preserve">JSQ.0425.19 Unstrut-Hainich-Kreis</t>
  </si>
  <si>
    <t xml:space="preserve">fes:target:t:*:JSQ.0425.19</t>
  </si>
  <si>
    <t xml:space="preserve">fes:entry:t:*:JSQ.0425.19</t>
  </si>
  <si>
    <t xml:space="preserve">fes:target_ri_percent:t:*:JSQ.0425.19</t>
  </si>
  <si>
    <t xml:space="preserve">fes:exit:t:*:JSQ.0425.19</t>
  </si>
  <si>
    <t xml:space="preserve">fes:b3_2+exit:t:*:JSQ.0425.19</t>
  </si>
  <si>
    <t xml:space="preserve">JSQ.0500.19</t>
  </si>
  <si>
    <t xml:space="preserve">Magistrat der Stadt Rüsselsheim</t>
  </si>
  <si>
    <t xml:space="preserve">JSQ.0500.19 Ruesselsheim a. Main (Stadt)</t>
  </si>
  <si>
    <t xml:space="preserve">fes:target:t:*:JSQ.0500.19</t>
  </si>
  <si>
    <t xml:space="preserve">fes:entry:t:*:JSQ.0500.19</t>
  </si>
  <si>
    <t xml:space="preserve">fes:target_ri_percent:t:*:JSQ.0500.19</t>
  </si>
  <si>
    <t xml:space="preserve">fes:exit:t:*:JSQ.0500.19</t>
  </si>
  <si>
    <t xml:space="preserve">fes:b3_2+exit:t:*:JSQ.0500.19</t>
  </si>
  <si>
    <t xml:space="preserve">JSQ.0501.19</t>
  </si>
  <si>
    <t xml:space="preserve">Stadtgemeinde Bremen Ost-West</t>
  </si>
  <si>
    <t xml:space="preserve">HB</t>
  </si>
  <si>
    <t xml:space="preserve">JSQ.0501.19 Bremen (Ost-West)</t>
  </si>
  <si>
    <t xml:space="preserve">fes:target:t:*:JSQ.0501.19</t>
  </si>
  <si>
    <t xml:space="preserve">fes:entry:t:*:JSQ.0501.19</t>
  </si>
  <si>
    <t xml:space="preserve">fes:target_ri_percent:t:*:JSQ.0501.19</t>
  </si>
  <si>
    <t xml:space="preserve">fes:exit:t:*:JSQ.0501.19</t>
  </si>
  <si>
    <t xml:space="preserve">fes:b3_2+exit:t:*:JSQ.0501.19</t>
  </si>
  <si>
    <t xml:space="preserve">JSQ.0502.19</t>
  </si>
  <si>
    <t xml:space="preserve">Stadtgemeinde Bremen Nord-Süd</t>
  </si>
  <si>
    <t xml:space="preserve">JSQ.0502.19 Bremen (Nord-Süd)</t>
  </si>
  <si>
    <t xml:space="preserve">fes:target:t:*:JSQ.0502.19</t>
  </si>
  <si>
    <t xml:space="preserve">fes:entry:t:*:JSQ.0502.19</t>
  </si>
  <si>
    <t xml:space="preserve">fes:target_ri_percent:t:*:JSQ.0502.19</t>
  </si>
  <si>
    <t xml:space="preserve">fes:exit:t:*:JSQ.0502.19</t>
  </si>
  <si>
    <t xml:space="preserve">fes:b3_2+exit:t:*:JSQ.0502.19</t>
  </si>
  <si>
    <t xml:space="preserve">Werte</t>
  </si>
  <si>
    <t xml:space="preserve">Farbe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</si>
</sst>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DD/MM/YYYY"/>
    <numFmt numFmtId="166" formatCode="0\ %"/>
    <numFmt numFmtId="167" formatCode="0"/>
    <numFmt numFmtId="168" formatCode="0.0%"/>
  </numFmts>
  <fonts count="1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i val="true"/>
      <sz val="11"/>
      <color rgb="FF000000"/>
      <name val="Calibri"/>
      <family val="2"/>
      <charset val="1"/>
    </font>
    <font>
      <b val="true"/>
      <sz val="9"/>
      <color rgb="FF000000"/>
      <name val="Arial Narrow"/>
      <family val="2"/>
      <charset val="1"/>
    </font>
    <font>
      <sz val="9"/>
      <color rgb="FF000000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rgb="FFBFBFBF"/>
        <bgColor rgb="FFCCCCFF"/>
      </patternFill>
    </fill>
    <fill>
      <patternFill patternType="solid">
        <fgColor rgb="FFFFC7CE"/>
        <bgColor rgb="FFFFEB9C"/>
      </patternFill>
    </fill>
    <fill>
      <patternFill patternType="solid">
        <fgColor rgb="FFFFEB9C"/>
        <bgColor rgb="FFFFFFCC"/>
      </patternFill>
    </fill>
    <fill>
      <patternFill patternType="solid">
        <fgColor rgb="FFC6EFCE"/>
        <bgColor rgb="FFDBEEF4"/>
      </patternFill>
    </fill>
    <fill>
      <patternFill patternType="solid">
        <fgColor rgb="FFFFFFFF"/>
        <bgColor rgb="FFFFFFCC"/>
      </patternFill>
    </fill>
    <fill>
      <patternFill patternType="solid">
        <fgColor rgb="FF95B3D7"/>
        <bgColor rgb="FF93CDDD"/>
      </patternFill>
    </fill>
    <fill>
      <patternFill patternType="solid">
        <fgColor rgb="FF93CDDD"/>
        <bgColor rgb="FF95B3D7"/>
      </patternFill>
    </fill>
    <fill>
      <patternFill patternType="solid">
        <fgColor rgb="FFDBEEF4"/>
        <bgColor rgb="FFDCE6F2"/>
      </patternFill>
    </fill>
    <fill>
      <patternFill patternType="solid">
        <fgColor rgb="FFDCE6F2"/>
        <bgColor rgb="FFDBEEF4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 style="hair"/>
      <top/>
      <bottom style="hair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hair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5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6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7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8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9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7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7" borderId="4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7" borderId="4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7" borderId="5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8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9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9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7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7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1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11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3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3" fillId="0" borderId="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13" fillId="7" borderId="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3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0" fillId="0" borderId="7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13" fillId="7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9"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BFBFBF"/>
      <rgbColor rgb="FF808080"/>
      <rgbColor rgb="FF95B3D7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CE6F2"/>
      <rgbColor rgb="FFC6EFCE"/>
      <rgbColor rgb="FFFFEB9C"/>
      <rgbColor rgb="FF93CDDD"/>
      <rgbColor rgb="FFFF99CC"/>
      <rgbColor rgb="FFCC99FF"/>
      <rgbColor rgb="FFFFC7CE"/>
      <rgbColor rgb="FF3366FF"/>
      <rgbColor rgb="FF33CCCC"/>
      <rgbColor rgb="FF99CC00"/>
      <rgbColor rgb="FFFFCC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75"/>
  <sheetViews>
    <sheetView showFormulas="false" showGridLines="true" showRowColHeaders="true" showZeros="true" rightToLeft="false" tabSelected="true" showOutlineSymbols="true" defaultGridColor="true" view="normal" topLeftCell="A10" colorId="64" zoomScale="100" zoomScaleNormal="100" zoomScalePageLayoutView="100" workbookViewId="0">
      <selection pane="topLeft" activeCell="O14" activeCellId="0" sqref="O14"/>
    </sheetView>
  </sheetViews>
  <sheetFormatPr defaultRowHeight="13.8" zeroHeight="false" outlineLevelRow="0" outlineLevelCol="0"/>
  <cols>
    <col collapsed="false" customWidth="true" hidden="false" outlineLevel="0" max="1" min="1" style="1" width="12.57"/>
    <col collapsed="false" customWidth="true" hidden="false" outlineLevel="0" max="2" min="2" style="1" width="23.57"/>
    <col collapsed="false" customWidth="true" hidden="false" outlineLevel="0" max="4" min="3" style="1" width="9.13"/>
    <col collapsed="false" customWidth="true" hidden="false" outlineLevel="0" max="5" min="5" style="2" width="37.14"/>
    <col collapsed="false" customWidth="true" hidden="false" outlineLevel="0" max="6" min="6" style="2" width="12.42"/>
    <col collapsed="false" customWidth="true" hidden="false" outlineLevel="0" max="7" min="7" style="2" width="11.14"/>
    <col collapsed="false" customWidth="true" hidden="false" outlineLevel="0" max="9" min="8" style="1" width="9.13"/>
    <col collapsed="false" customWidth="true" hidden="false" outlineLevel="0" max="10" min="10" style="1" width="10.71"/>
    <col collapsed="false" customWidth="true" hidden="false" outlineLevel="0" max="11" min="11" style="1" width="13.29"/>
    <col collapsed="false" customWidth="true" hidden="false" outlineLevel="0" max="13" min="12" style="1" width="14.15"/>
    <col collapsed="false" customWidth="true" hidden="false" outlineLevel="0" max="19" min="14" style="1" width="11.3"/>
    <col collapsed="false" customWidth="true" hidden="false" outlineLevel="0" max="1025" min="20" style="1" width="9.13"/>
  </cols>
  <sheetData>
    <row r="1" customFormat="false" ht="17.45" hidden="false" customHeight="true" outlineLevel="0" collapsed="false">
      <c r="A1" s="3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="1" customFormat="true" ht="13.9" hidden="false" customHeight="true" outlineLevel="0" collapsed="false"/>
    <row r="3" customFormat="false" ht="13.9" hidden="false" customHeight="true" outlineLevel="0" collapsed="false">
      <c r="A3" s="5" t="s">
        <v>1</v>
      </c>
      <c r="I3" s="5" t="s">
        <v>2</v>
      </c>
    </row>
    <row r="4" customFormat="false" ht="13.9" hidden="false" customHeight="true" outlineLevel="0" collapsed="false">
      <c r="A4" s="1" t="s">
        <v>3</v>
      </c>
      <c r="B4" s="6" t="n">
        <v>43466</v>
      </c>
      <c r="C4" s="7" t="s">
        <v>4</v>
      </c>
      <c r="D4" s="7"/>
      <c r="E4" s="8" t="n">
        <f aca="false">DATEDIF(B4,B5,"M")+1</f>
        <v>42</v>
      </c>
      <c r="I4" s="9" t="s">
        <v>5</v>
      </c>
      <c r="J4" s="1" t="s">
        <v>6</v>
      </c>
    </row>
    <row r="5" customFormat="false" ht="13.9" hidden="false" customHeight="true" outlineLevel="0" collapsed="false">
      <c r="A5" s="1" t="s">
        <v>7</v>
      </c>
      <c r="B5" s="6" t="n">
        <v>44742</v>
      </c>
      <c r="C5" s="7" t="s">
        <v>8</v>
      </c>
      <c r="D5" s="7"/>
      <c r="E5" s="8" t="n">
        <f aca="false">DATEDIF(B4,IF(B6&lt;B5,B6,B5),"M")+1</f>
        <v>7</v>
      </c>
      <c r="I5" s="10" t="s">
        <v>9</v>
      </c>
      <c r="J5" s="1" t="s">
        <v>10</v>
      </c>
    </row>
    <row r="6" customFormat="false" ht="13.9" hidden="false" customHeight="true" outlineLevel="0" collapsed="false">
      <c r="A6" s="1" t="s">
        <v>11</v>
      </c>
      <c r="B6" s="11" t="n">
        <v>43647</v>
      </c>
      <c r="C6" s="7" t="s">
        <v>12</v>
      </c>
      <c r="D6" s="7"/>
      <c r="E6" s="12" t="n">
        <f aca="false">E5/E4</f>
        <v>0.166666666666667</v>
      </c>
      <c r="I6" s="13" t="s">
        <v>13</v>
      </c>
      <c r="J6" s="1" t="s">
        <v>14</v>
      </c>
    </row>
    <row r="7" customFormat="false" ht="13.9" hidden="false" customHeight="true" outlineLevel="0" collapsed="false">
      <c r="I7" s="14" t="s">
        <v>15</v>
      </c>
      <c r="J7" s="1" t="s">
        <v>16</v>
      </c>
    </row>
    <row r="8" customFormat="false" ht="13.9" hidden="false" customHeight="true" outlineLevel="0" collapsed="false">
      <c r="I8" s="14" t="s">
        <v>17</v>
      </c>
    </row>
    <row r="9" customFormat="false" ht="13.9" hidden="false" customHeight="true" outlineLevel="0" collapsed="false">
      <c r="I9" s="14"/>
    </row>
    <row r="10" customFormat="false" ht="13.9" hidden="false" customHeight="true" outlineLevel="0" collapsed="false">
      <c r="I10" s="14"/>
    </row>
    <row r="11" customFormat="false" ht="24.75" hidden="false" customHeight="true" outlineLevel="0" collapsed="false">
      <c r="A11" s="15" t="s">
        <v>18</v>
      </c>
      <c r="B11" s="15"/>
      <c r="C11" s="15"/>
      <c r="D11" s="15"/>
      <c r="E11" s="15"/>
      <c r="F11" s="15"/>
      <c r="G11" s="15"/>
      <c r="H11" s="15"/>
      <c r="I11" s="15"/>
      <c r="J11" s="16" t="s">
        <v>19</v>
      </c>
      <c r="K11" s="16"/>
      <c r="L11" s="16"/>
      <c r="M11" s="16"/>
      <c r="N11" s="17" t="s">
        <v>20</v>
      </c>
      <c r="O11" s="17"/>
      <c r="P11" s="17"/>
      <c r="Q11" s="17"/>
      <c r="R11" s="17"/>
      <c r="S11" s="17"/>
    </row>
    <row r="12" customFormat="false" ht="13.9" hidden="false" customHeight="true" outlineLevel="0" collapsed="false">
      <c r="A12" s="18"/>
      <c r="B12" s="18"/>
      <c r="C12" s="18"/>
      <c r="D12" s="18"/>
      <c r="E12" s="18"/>
      <c r="F12" s="19"/>
      <c r="G12" s="19"/>
      <c r="H12" s="20"/>
      <c r="I12" s="21"/>
      <c r="J12" s="22" t="s">
        <v>21</v>
      </c>
      <c r="K12" s="22" t="s">
        <v>22</v>
      </c>
      <c r="L12" s="22"/>
      <c r="M12" s="22"/>
      <c r="N12" s="23" t="s">
        <v>23</v>
      </c>
      <c r="O12" s="23"/>
      <c r="P12" s="24" t="s">
        <v>22</v>
      </c>
      <c r="Q12" s="24"/>
      <c r="R12" s="24"/>
      <c r="S12" s="24"/>
    </row>
    <row r="13" s="29" customFormat="true" ht="33" hidden="false" customHeight="true" outlineLevel="0" collapsed="false">
      <c r="A13" s="25" t="s">
        <v>24</v>
      </c>
      <c r="B13" s="26" t="s">
        <v>25</v>
      </c>
      <c r="C13" s="25" t="s">
        <v>26</v>
      </c>
      <c r="D13" s="25" t="s">
        <v>27</v>
      </c>
      <c r="E13" s="25" t="s">
        <v>28</v>
      </c>
      <c r="F13" s="25" t="s">
        <v>29</v>
      </c>
      <c r="G13" s="25" t="s">
        <v>30</v>
      </c>
      <c r="H13" s="25" t="s">
        <v>31</v>
      </c>
      <c r="I13" s="25" t="s">
        <v>32</v>
      </c>
      <c r="J13" s="27" t="s">
        <v>33</v>
      </c>
      <c r="K13" s="28" t="s">
        <v>34</v>
      </c>
      <c r="L13" s="28" t="s">
        <v>35</v>
      </c>
      <c r="M13" s="28" t="s">
        <v>36</v>
      </c>
      <c r="N13" s="27" t="s">
        <v>37</v>
      </c>
      <c r="O13" s="27" t="s">
        <v>38</v>
      </c>
      <c r="P13" s="27" t="s">
        <v>39</v>
      </c>
      <c r="Q13" s="27" t="s">
        <v>38</v>
      </c>
      <c r="R13" s="27" t="s">
        <v>40</v>
      </c>
      <c r="S13" s="27" t="s">
        <v>41</v>
      </c>
    </row>
    <row r="14" customFormat="false" ht="19.5" hidden="false" customHeight="true" outlineLevel="0" collapsed="false">
      <c r="A14" s="30" t="s">
        <v>42</v>
      </c>
      <c r="B14" s="31" t="s">
        <v>43</v>
      </c>
      <c r="C14" s="32" t="s">
        <v>44</v>
      </c>
      <c r="D14" s="32" t="s">
        <v>45</v>
      </c>
      <c r="E14" s="33" t="s">
        <v>46</v>
      </c>
      <c r="F14" s="34" t="n">
        <v>43466</v>
      </c>
      <c r="G14" s="34" t="n">
        <v>44742</v>
      </c>
      <c r="H14" s="35" t="n">
        <f aca="false">DATEDIF(F14,G14,"M")+1</f>
        <v>42</v>
      </c>
      <c r="I14" s="35" t="n">
        <f aca="false">DATEDIF(F14,IF($B$6&lt;G14,$B$6,G14),"M")+1</f>
        <v>7</v>
      </c>
      <c r="J14" s="36" t="s">
        <v>47</v>
      </c>
      <c r="K14" s="36" t="s">
        <v>48</v>
      </c>
      <c r="L14" s="37" t="n">
        <f aca="false">IFERROR(K14/J14,0)</f>
        <v>0</v>
      </c>
      <c r="M14" s="37" t="n">
        <f aca="false">IFERROR(K14/(I14/H14*J14),0)</f>
        <v>0</v>
      </c>
      <c r="N14" s="38" t="s">
        <v>49</v>
      </c>
      <c r="O14" s="35" t="n">
        <f aca="false">IFERROR(J14*N14,0)</f>
        <v>0</v>
      </c>
      <c r="P14" s="36" t="s">
        <v>50</v>
      </c>
      <c r="Q14" s="36" t="s">
        <v>51</v>
      </c>
      <c r="R14" s="37" t="n">
        <f aca="false">IFERROR(Q14/P14,0)</f>
        <v>0</v>
      </c>
      <c r="S14" s="37" t="n">
        <f aca="false">IFERROR(Q14/K14,0)</f>
        <v>0</v>
      </c>
    </row>
    <row r="15" customFormat="false" ht="19.5" hidden="false" customHeight="true" outlineLevel="0" collapsed="false">
      <c r="A15" s="30" t="s">
        <v>52</v>
      </c>
      <c r="B15" s="31" t="s">
        <v>53</v>
      </c>
      <c r="C15" s="32" t="s">
        <v>44</v>
      </c>
      <c r="D15" s="32" t="s">
        <v>54</v>
      </c>
      <c r="E15" s="33" t="s">
        <v>55</v>
      </c>
      <c r="F15" s="34" t="n">
        <v>43466</v>
      </c>
      <c r="G15" s="34" t="n">
        <v>44742</v>
      </c>
      <c r="H15" s="35" t="n">
        <f aca="false">DATEDIF(F15,G15,"M")+1</f>
        <v>42</v>
      </c>
      <c r="I15" s="35" t="n">
        <f aca="false">DATEDIF(F15,IF($B$6&lt;G15,$B$6,G15),"M")+1</f>
        <v>7</v>
      </c>
      <c r="J15" s="36" t="s">
        <v>56</v>
      </c>
      <c r="K15" s="36" t="s">
        <v>57</v>
      </c>
      <c r="L15" s="37" t="n">
        <f aca="false">IFERROR(K15/J15,0)</f>
        <v>0</v>
      </c>
      <c r="M15" s="37" t="n">
        <f aca="false">IFERROR(K15/(I15/H15*J15),0)</f>
        <v>0</v>
      </c>
      <c r="N15" s="38" t="s">
        <v>58</v>
      </c>
      <c r="O15" s="35" t="n">
        <f aca="false">IFERROR(J15*N15,0)</f>
        <v>0</v>
      </c>
      <c r="P15" s="36" t="s">
        <v>59</v>
      </c>
      <c r="Q15" s="36" t="s">
        <v>60</v>
      </c>
      <c r="R15" s="37" t="n">
        <f aca="false">IFERROR(Q15/P15,0)</f>
        <v>0</v>
      </c>
      <c r="S15" s="37" t="n">
        <f aca="false">IFERROR(Q15/K15,0)</f>
        <v>0</v>
      </c>
    </row>
    <row r="16" customFormat="false" ht="19.5" hidden="false" customHeight="true" outlineLevel="0" collapsed="false">
      <c r="A16" s="30" t="s">
        <v>61</v>
      </c>
      <c r="B16" s="31" t="s">
        <v>62</v>
      </c>
      <c r="C16" s="32" t="s">
        <v>44</v>
      </c>
      <c r="D16" s="32" t="s">
        <v>45</v>
      </c>
      <c r="E16" s="33" t="s">
        <v>63</v>
      </c>
      <c r="F16" s="34" t="n">
        <v>43466</v>
      </c>
      <c r="G16" s="34" t="n">
        <v>44742</v>
      </c>
      <c r="H16" s="35" t="n">
        <f aca="false">DATEDIF(F16,G16,"M")+1</f>
        <v>42</v>
      </c>
      <c r="I16" s="35" t="n">
        <f aca="false">DATEDIF(F16,IF($B$6&lt;G16,$B$6,G16),"M")+1</f>
        <v>7</v>
      </c>
      <c r="J16" s="36" t="s">
        <v>64</v>
      </c>
      <c r="K16" s="36" t="s">
        <v>65</v>
      </c>
      <c r="L16" s="37" t="n">
        <f aca="false">IFERROR(K16/J16,0)</f>
        <v>0</v>
      </c>
      <c r="M16" s="37" t="n">
        <f aca="false">IFERROR(K16/(I16/H16*J16),0)</f>
        <v>0</v>
      </c>
      <c r="N16" s="38" t="s">
        <v>66</v>
      </c>
      <c r="O16" s="35" t="n">
        <f aca="false">IFERROR(J16*N16,0)</f>
        <v>0</v>
      </c>
      <c r="P16" s="36" t="s">
        <v>67</v>
      </c>
      <c r="Q16" s="36" t="s">
        <v>68</v>
      </c>
      <c r="R16" s="37" t="n">
        <f aca="false">IFERROR(Q16/P16,0)</f>
        <v>0</v>
      </c>
      <c r="S16" s="37" t="n">
        <f aca="false">IFERROR(Q16/K16,0)</f>
        <v>0</v>
      </c>
    </row>
    <row r="17" customFormat="false" ht="19.5" hidden="false" customHeight="true" outlineLevel="0" collapsed="false">
      <c r="A17" s="30" t="s">
        <v>69</v>
      </c>
      <c r="B17" s="31" t="s">
        <v>70</v>
      </c>
      <c r="C17" s="32" t="s">
        <v>44</v>
      </c>
      <c r="D17" s="32" t="s">
        <v>71</v>
      </c>
      <c r="E17" s="33" t="s">
        <v>72</v>
      </c>
      <c r="F17" s="34" t="n">
        <v>43466</v>
      </c>
      <c r="G17" s="34" t="n">
        <v>44742</v>
      </c>
      <c r="H17" s="35" t="n">
        <f aca="false">DATEDIF(F17,G17,"M")+1</f>
        <v>42</v>
      </c>
      <c r="I17" s="35" t="n">
        <f aca="false">DATEDIF(F17,IF($B$6&lt;G17,$B$6,G17),"M")+1</f>
        <v>7</v>
      </c>
      <c r="J17" s="36" t="s">
        <v>73</v>
      </c>
      <c r="K17" s="36" t="s">
        <v>74</v>
      </c>
      <c r="L17" s="37" t="n">
        <f aca="false">IFERROR(K17/J17,0)</f>
        <v>0</v>
      </c>
      <c r="M17" s="37" t="n">
        <f aca="false">IFERROR(K17/(I17/H17*J17),0)</f>
        <v>0</v>
      </c>
      <c r="N17" s="38" t="s">
        <v>75</v>
      </c>
      <c r="O17" s="35" t="n">
        <f aca="false">IFERROR(J17*N17,0)</f>
        <v>0</v>
      </c>
      <c r="P17" s="36" t="s">
        <v>76</v>
      </c>
      <c r="Q17" s="36" t="s">
        <v>77</v>
      </c>
      <c r="R17" s="37" t="n">
        <f aca="false">IFERROR(Q17/P17,0)</f>
        <v>0</v>
      </c>
      <c r="S17" s="37" t="n">
        <f aca="false">IFERROR(Q17/K17,0)</f>
        <v>0</v>
      </c>
    </row>
    <row r="18" customFormat="false" ht="19.5" hidden="false" customHeight="true" outlineLevel="0" collapsed="false">
      <c r="A18" s="30" t="s">
        <v>78</v>
      </c>
      <c r="B18" s="31" t="s">
        <v>79</v>
      </c>
      <c r="C18" s="32" t="s">
        <v>44</v>
      </c>
      <c r="D18" s="32" t="s">
        <v>45</v>
      </c>
      <c r="E18" s="33" t="s">
        <v>80</v>
      </c>
      <c r="F18" s="34" t="n">
        <v>43466</v>
      </c>
      <c r="G18" s="34" t="n">
        <v>44742</v>
      </c>
      <c r="H18" s="35" t="n">
        <f aca="false">DATEDIF(F18,G18,"M")+1</f>
        <v>42</v>
      </c>
      <c r="I18" s="35" t="n">
        <f aca="false">DATEDIF(F18,IF($B$6&lt;G18,$B$6,G18),"M")+1</f>
        <v>7</v>
      </c>
      <c r="J18" s="36" t="s">
        <v>81</v>
      </c>
      <c r="K18" s="36" t="s">
        <v>82</v>
      </c>
      <c r="L18" s="37" t="n">
        <f aca="false">IFERROR(K18/J18,0)</f>
        <v>0</v>
      </c>
      <c r="M18" s="37" t="n">
        <f aca="false">IFERROR(K18/(I18/H18*J18),0)</f>
        <v>0</v>
      </c>
      <c r="N18" s="38" t="s">
        <v>83</v>
      </c>
      <c r="O18" s="35" t="n">
        <f aca="false">IFERROR(J18*N18,0)</f>
        <v>0</v>
      </c>
      <c r="P18" s="36" t="s">
        <v>84</v>
      </c>
      <c r="Q18" s="36" t="s">
        <v>85</v>
      </c>
      <c r="R18" s="37" t="n">
        <f aca="false">IFERROR(Q18/P18,0)</f>
        <v>0</v>
      </c>
      <c r="S18" s="37" t="n">
        <f aca="false">IFERROR(Q18/K18,0)</f>
        <v>0</v>
      </c>
    </row>
    <row r="19" customFormat="false" ht="19.5" hidden="false" customHeight="true" outlineLevel="0" collapsed="false">
      <c r="A19" s="30" t="s">
        <v>86</v>
      </c>
      <c r="B19" s="31" t="s">
        <v>87</v>
      </c>
      <c r="C19" s="32" t="s">
        <v>44</v>
      </c>
      <c r="D19" s="32" t="s">
        <v>45</v>
      </c>
      <c r="E19" s="33" t="s">
        <v>88</v>
      </c>
      <c r="F19" s="34" t="n">
        <v>43466</v>
      </c>
      <c r="G19" s="34" t="n">
        <v>44742</v>
      </c>
      <c r="H19" s="35" t="n">
        <f aca="false">DATEDIF(F19,G19,"M")+1</f>
        <v>42</v>
      </c>
      <c r="I19" s="35" t="n">
        <f aca="false">DATEDIF(F19,IF($B$6&lt;G19,$B$6,G19),"M")+1</f>
        <v>7</v>
      </c>
      <c r="J19" s="36" t="s">
        <v>89</v>
      </c>
      <c r="K19" s="36" t="s">
        <v>90</v>
      </c>
      <c r="L19" s="37" t="n">
        <f aca="false">IFERROR(K19/J19,0)</f>
        <v>0</v>
      </c>
      <c r="M19" s="37" t="n">
        <f aca="false">IFERROR(K19/(I19/H19*J19),0)</f>
        <v>0</v>
      </c>
      <c r="N19" s="38" t="s">
        <v>91</v>
      </c>
      <c r="O19" s="35" t="n">
        <f aca="false">IFERROR(J19*N19,0)</f>
        <v>0</v>
      </c>
      <c r="P19" s="36" t="s">
        <v>92</v>
      </c>
      <c r="Q19" s="36" t="s">
        <v>93</v>
      </c>
      <c r="R19" s="37" t="n">
        <f aca="false">IFERROR(Q19/P19,0)</f>
        <v>0</v>
      </c>
      <c r="S19" s="37" t="n">
        <f aca="false">IFERROR(Q19/K19,0)</f>
        <v>0</v>
      </c>
    </row>
    <row r="20" customFormat="false" ht="19.5" hidden="false" customHeight="true" outlineLevel="0" collapsed="false">
      <c r="A20" s="30" t="s">
        <v>94</v>
      </c>
      <c r="B20" s="31" t="s">
        <v>95</v>
      </c>
      <c r="C20" s="32" t="s">
        <v>96</v>
      </c>
      <c r="D20" s="32" t="s">
        <v>97</v>
      </c>
      <c r="E20" s="33" t="s">
        <v>98</v>
      </c>
      <c r="F20" s="34" t="n">
        <v>43466</v>
      </c>
      <c r="G20" s="34" t="n">
        <v>44742</v>
      </c>
      <c r="H20" s="35" t="n">
        <f aca="false">DATEDIF(F20,G20,"M")+1</f>
        <v>42</v>
      </c>
      <c r="I20" s="35" t="n">
        <f aca="false">DATEDIF(F20,IF($B$6&lt;G20,$B$6,G20),"M")+1</f>
        <v>7</v>
      </c>
      <c r="J20" s="36" t="s">
        <v>99</v>
      </c>
      <c r="K20" s="36" t="s">
        <v>100</v>
      </c>
      <c r="L20" s="37" t="n">
        <f aca="false">IFERROR(K20/J20,0)</f>
        <v>0</v>
      </c>
      <c r="M20" s="37" t="n">
        <f aca="false">IFERROR(K20/(I20/H20*J20),0)</f>
        <v>0</v>
      </c>
      <c r="N20" s="38" t="s">
        <v>101</v>
      </c>
      <c r="O20" s="35" t="n">
        <f aca="false">IFERROR(J20*N20,0)</f>
        <v>0</v>
      </c>
      <c r="P20" s="36" t="s">
        <v>102</v>
      </c>
      <c r="Q20" s="36" t="s">
        <v>103</v>
      </c>
      <c r="R20" s="37" t="n">
        <f aca="false">IFERROR(Q20/P20,0)</f>
        <v>0</v>
      </c>
      <c r="S20" s="37" t="n">
        <f aca="false">IFERROR(Q20/K20,0)</f>
        <v>0</v>
      </c>
    </row>
    <row r="21" customFormat="false" ht="19.5" hidden="false" customHeight="true" outlineLevel="0" collapsed="false">
      <c r="A21" s="30" t="s">
        <v>104</v>
      </c>
      <c r="B21" s="31" t="s">
        <v>105</v>
      </c>
      <c r="C21" s="32" t="s">
        <v>44</v>
      </c>
      <c r="D21" s="32" t="s">
        <v>106</v>
      </c>
      <c r="E21" s="33" t="s">
        <v>107</v>
      </c>
      <c r="F21" s="34" t="n">
        <v>43466</v>
      </c>
      <c r="G21" s="34" t="n">
        <v>44742</v>
      </c>
      <c r="H21" s="35" t="n">
        <f aca="false">DATEDIF(F21,G21,"M")+1</f>
        <v>42</v>
      </c>
      <c r="I21" s="35" t="n">
        <f aca="false">DATEDIF(F21,IF($B$6&lt;G21,$B$6,G21),"M")+1</f>
        <v>7</v>
      </c>
      <c r="J21" s="36" t="s">
        <v>108</v>
      </c>
      <c r="K21" s="36" t="s">
        <v>109</v>
      </c>
      <c r="L21" s="37" t="n">
        <f aca="false">IFERROR(K21/J21,0)</f>
        <v>0</v>
      </c>
      <c r="M21" s="37" t="n">
        <f aca="false">IFERROR(K21/(I21/H21*J21),0)</f>
        <v>0</v>
      </c>
      <c r="N21" s="38" t="s">
        <v>110</v>
      </c>
      <c r="O21" s="35" t="n">
        <f aca="false">IFERROR(J21*N21,0)</f>
        <v>0</v>
      </c>
      <c r="P21" s="36" t="s">
        <v>111</v>
      </c>
      <c r="Q21" s="36" t="s">
        <v>112</v>
      </c>
      <c r="R21" s="37" t="n">
        <f aca="false">IFERROR(Q21/P21,0)</f>
        <v>0</v>
      </c>
      <c r="S21" s="37" t="n">
        <f aca="false">IFERROR(Q21/K21,0)</f>
        <v>0</v>
      </c>
    </row>
    <row r="22" customFormat="false" ht="19.5" hidden="false" customHeight="true" outlineLevel="0" collapsed="false">
      <c r="A22" s="30" t="s">
        <v>113</v>
      </c>
      <c r="B22" s="31" t="s">
        <v>114</v>
      </c>
      <c r="C22" s="32" t="s">
        <v>96</v>
      </c>
      <c r="D22" s="32" t="s">
        <v>115</v>
      </c>
      <c r="E22" s="33" t="s">
        <v>116</v>
      </c>
      <c r="F22" s="34" t="n">
        <v>43466</v>
      </c>
      <c r="G22" s="34" t="n">
        <v>44742</v>
      </c>
      <c r="H22" s="35" t="n">
        <f aca="false">DATEDIF(F22,G22,"M")+1</f>
        <v>42</v>
      </c>
      <c r="I22" s="35" t="n">
        <f aca="false">DATEDIF(F22,IF($B$6&lt;G22,$B$6,G22),"M")+1</f>
        <v>7</v>
      </c>
      <c r="J22" s="36" t="s">
        <v>117</v>
      </c>
      <c r="K22" s="36" t="s">
        <v>118</v>
      </c>
      <c r="L22" s="37" t="n">
        <f aca="false">IFERROR(K22/J22,0)</f>
        <v>0</v>
      </c>
      <c r="M22" s="37" t="n">
        <f aca="false">IFERROR(K22/(I22/H22*J22),0)</f>
        <v>0</v>
      </c>
      <c r="N22" s="38" t="s">
        <v>119</v>
      </c>
      <c r="O22" s="35" t="n">
        <f aca="false">IFERROR(J22*N22,0)</f>
        <v>0</v>
      </c>
      <c r="P22" s="36" t="s">
        <v>120</v>
      </c>
      <c r="Q22" s="36" t="s">
        <v>121</v>
      </c>
      <c r="R22" s="37" t="n">
        <f aca="false">IFERROR(Q22/P22,0)</f>
        <v>0</v>
      </c>
      <c r="S22" s="37" t="n">
        <f aca="false">IFERROR(Q22/K22,0)</f>
        <v>0</v>
      </c>
    </row>
    <row r="23" customFormat="false" ht="19.5" hidden="false" customHeight="true" outlineLevel="0" collapsed="false">
      <c r="A23" s="30" t="s">
        <v>122</v>
      </c>
      <c r="B23" s="31" t="s">
        <v>123</v>
      </c>
      <c r="C23" s="32" t="s">
        <v>44</v>
      </c>
      <c r="D23" s="32" t="s">
        <v>54</v>
      </c>
      <c r="E23" s="33" t="s">
        <v>124</v>
      </c>
      <c r="F23" s="34" t="n">
        <v>43466</v>
      </c>
      <c r="G23" s="34" t="n">
        <v>44742</v>
      </c>
      <c r="H23" s="35" t="n">
        <f aca="false">DATEDIF(F23,G23,"M")+1</f>
        <v>42</v>
      </c>
      <c r="I23" s="35" t="n">
        <f aca="false">DATEDIF(F23,IF($B$6&lt;G23,$B$6,G23),"M")+1</f>
        <v>7</v>
      </c>
      <c r="J23" s="36" t="s">
        <v>125</v>
      </c>
      <c r="K23" s="36" t="s">
        <v>126</v>
      </c>
      <c r="L23" s="37" t="n">
        <f aca="false">IFERROR(K23/J23,0)</f>
        <v>0</v>
      </c>
      <c r="M23" s="37" t="n">
        <f aca="false">IFERROR(K23/(I23/H23*J23),0)</f>
        <v>0</v>
      </c>
      <c r="N23" s="38" t="s">
        <v>127</v>
      </c>
      <c r="O23" s="35" t="n">
        <f aca="false">IFERROR(J23*N23,0)</f>
        <v>0</v>
      </c>
      <c r="P23" s="36" t="s">
        <v>128</v>
      </c>
      <c r="Q23" s="36" t="s">
        <v>129</v>
      </c>
      <c r="R23" s="37" t="n">
        <f aca="false">IFERROR(Q23/P23,0)</f>
        <v>0</v>
      </c>
      <c r="S23" s="37" t="n">
        <f aca="false">IFERROR(Q23/K23,0)</f>
        <v>0</v>
      </c>
    </row>
    <row r="24" customFormat="false" ht="19.5" hidden="false" customHeight="true" outlineLevel="0" collapsed="false">
      <c r="A24" s="30" t="s">
        <v>130</v>
      </c>
      <c r="B24" s="31" t="s">
        <v>131</v>
      </c>
      <c r="C24" s="32" t="s">
        <v>44</v>
      </c>
      <c r="D24" s="32" t="s">
        <v>132</v>
      </c>
      <c r="E24" s="33" t="s">
        <v>133</v>
      </c>
      <c r="F24" s="34" t="n">
        <v>43466</v>
      </c>
      <c r="G24" s="34" t="n">
        <v>44742</v>
      </c>
      <c r="H24" s="35" t="n">
        <f aca="false">DATEDIF(F24,G24,"M")+1</f>
        <v>42</v>
      </c>
      <c r="I24" s="35" t="n">
        <f aca="false">DATEDIF(F24,IF($B$6&lt;G24,$B$6,G24),"M")+1</f>
        <v>7</v>
      </c>
      <c r="J24" s="36" t="s">
        <v>134</v>
      </c>
      <c r="K24" s="36" t="s">
        <v>135</v>
      </c>
      <c r="L24" s="37" t="n">
        <f aca="false">IFERROR(K24/J24,0)</f>
        <v>0</v>
      </c>
      <c r="M24" s="37" t="n">
        <f aca="false">IFERROR(K24/(I24/H24*J24),0)</f>
        <v>0</v>
      </c>
      <c r="N24" s="38" t="s">
        <v>136</v>
      </c>
      <c r="O24" s="35" t="n">
        <f aca="false">IFERROR(J24*N24,0)</f>
        <v>0</v>
      </c>
      <c r="P24" s="36" t="s">
        <v>137</v>
      </c>
      <c r="Q24" s="36" t="s">
        <v>138</v>
      </c>
      <c r="R24" s="37" t="n">
        <f aca="false">IFERROR(Q24/P24,0)</f>
        <v>0</v>
      </c>
      <c r="S24" s="37" t="n">
        <f aca="false">IFERROR(Q24/K24,0)</f>
        <v>0</v>
      </c>
    </row>
    <row r="25" customFormat="false" ht="19.5" hidden="false" customHeight="true" outlineLevel="0" collapsed="false">
      <c r="A25" s="30" t="s">
        <v>139</v>
      </c>
      <c r="B25" s="31" t="s">
        <v>140</v>
      </c>
      <c r="C25" s="32" t="s">
        <v>44</v>
      </c>
      <c r="D25" s="32" t="s">
        <v>141</v>
      </c>
      <c r="E25" s="33" t="s">
        <v>142</v>
      </c>
      <c r="F25" s="34" t="n">
        <v>43466</v>
      </c>
      <c r="G25" s="34" t="n">
        <v>44742</v>
      </c>
      <c r="H25" s="35" t="n">
        <f aca="false">DATEDIF(F25,G25,"M")+1</f>
        <v>42</v>
      </c>
      <c r="I25" s="35" t="n">
        <f aca="false">DATEDIF(F25,IF($B$6&lt;G25,$B$6,G25),"M")+1</f>
        <v>7</v>
      </c>
      <c r="J25" s="36" t="s">
        <v>143</v>
      </c>
      <c r="K25" s="36" t="s">
        <v>144</v>
      </c>
      <c r="L25" s="37" t="n">
        <f aca="false">IFERROR(K25/J25,0)</f>
        <v>0</v>
      </c>
      <c r="M25" s="37" t="n">
        <f aca="false">IFERROR(K25/(I25/H25*J25),0)</f>
        <v>0</v>
      </c>
      <c r="N25" s="38" t="s">
        <v>145</v>
      </c>
      <c r="O25" s="35" t="n">
        <f aca="false">IFERROR(J25*N25,0)</f>
        <v>0</v>
      </c>
      <c r="P25" s="36" t="s">
        <v>146</v>
      </c>
      <c r="Q25" s="36" t="s">
        <v>147</v>
      </c>
      <c r="R25" s="37" t="n">
        <f aca="false">IFERROR(Q25/P25,0)</f>
        <v>0</v>
      </c>
      <c r="S25" s="37" t="n">
        <f aca="false">IFERROR(Q25/K25,0)</f>
        <v>0</v>
      </c>
    </row>
    <row r="26" customFormat="false" ht="19.5" hidden="false" customHeight="true" outlineLevel="0" collapsed="false">
      <c r="A26" s="30" t="s">
        <v>148</v>
      </c>
      <c r="B26" s="31" t="s">
        <v>149</v>
      </c>
      <c r="C26" s="32" t="s">
        <v>44</v>
      </c>
      <c r="D26" s="32" t="s">
        <v>106</v>
      </c>
      <c r="E26" s="33" t="s">
        <v>150</v>
      </c>
      <c r="F26" s="34" t="n">
        <v>43466</v>
      </c>
      <c r="G26" s="34" t="n">
        <v>44742</v>
      </c>
      <c r="H26" s="35" t="n">
        <f aca="false">DATEDIF(F26,G26,"M")+1</f>
        <v>42</v>
      </c>
      <c r="I26" s="35" t="n">
        <f aca="false">DATEDIF(F26,IF($B$6&lt;G26,$B$6,G26),"M")+1</f>
        <v>7</v>
      </c>
      <c r="J26" s="36" t="s">
        <v>151</v>
      </c>
      <c r="K26" s="36" t="s">
        <v>152</v>
      </c>
      <c r="L26" s="37" t="n">
        <f aca="false">IFERROR(K26/J26,0)</f>
        <v>0</v>
      </c>
      <c r="M26" s="37" t="n">
        <f aca="false">IFERROR(K26/(I26/H26*J26),0)</f>
        <v>0</v>
      </c>
      <c r="N26" s="38" t="s">
        <v>153</v>
      </c>
      <c r="O26" s="35" t="n">
        <f aca="false">IFERROR(J26*N26,0)</f>
        <v>0</v>
      </c>
      <c r="P26" s="36" t="s">
        <v>154</v>
      </c>
      <c r="Q26" s="36" t="s">
        <v>155</v>
      </c>
      <c r="R26" s="37" t="n">
        <f aca="false">IFERROR(Q26/P26,0)</f>
        <v>0</v>
      </c>
      <c r="S26" s="37" t="n">
        <f aca="false">IFERROR(Q26/K26,0)</f>
        <v>0</v>
      </c>
    </row>
    <row r="27" customFormat="false" ht="19.5" hidden="false" customHeight="true" outlineLevel="0" collapsed="false">
      <c r="A27" s="30" t="s">
        <v>156</v>
      </c>
      <c r="B27" s="31" t="s">
        <v>157</v>
      </c>
      <c r="C27" s="32" t="s">
        <v>44</v>
      </c>
      <c r="D27" s="32" t="s">
        <v>45</v>
      </c>
      <c r="E27" s="33" t="s">
        <v>158</v>
      </c>
      <c r="F27" s="34" t="n">
        <v>43466</v>
      </c>
      <c r="G27" s="34" t="n">
        <v>44742</v>
      </c>
      <c r="H27" s="35" t="n">
        <f aca="false">DATEDIF(F27,G27,"M")+1</f>
        <v>42</v>
      </c>
      <c r="I27" s="35" t="n">
        <f aca="false">DATEDIF(F27,IF($B$6&lt;G27,$B$6,G27),"M")+1</f>
        <v>7</v>
      </c>
      <c r="J27" s="36" t="s">
        <v>159</v>
      </c>
      <c r="K27" s="36" t="s">
        <v>160</v>
      </c>
      <c r="L27" s="37" t="n">
        <f aca="false">IFERROR(K27/J27,0)</f>
        <v>0</v>
      </c>
      <c r="M27" s="37" t="n">
        <f aca="false">IFERROR(K27/(I27/H27*J27),0)</f>
        <v>0</v>
      </c>
      <c r="N27" s="38" t="s">
        <v>161</v>
      </c>
      <c r="O27" s="35" t="n">
        <f aca="false">IFERROR(J27*N27,0)</f>
        <v>0</v>
      </c>
      <c r="P27" s="36" t="s">
        <v>162</v>
      </c>
      <c r="Q27" s="36" t="s">
        <v>163</v>
      </c>
      <c r="R27" s="37" t="n">
        <f aca="false">IFERROR(Q27/P27,0)</f>
        <v>0</v>
      </c>
      <c r="S27" s="37" t="n">
        <f aca="false">IFERROR(Q27/K27,0)</f>
        <v>0</v>
      </c>
    </row>
    <row r="28" customFormat="false" ht="19.5" hidden="false" customHeight="true" outlineLevel="0" collapsed="false">
      <c r="A28" s="30" t="s">
        <v>164</v>
      </c>
      <c r="B28" s="31" t="s">
        <v>165</v>
      </c>
      <c r="C28" s="32" t="s">
        <v>96</v>
      </c>
      <c r="D28" s="32" t="s">
        <v>166</v>
      </c>
      <c r="E28" s="33" t="s">
        <v>167</v>
      </c>
      <c r="F28" s="34" t="n">
        <v>43466</v>
      </c>
      <c r="G28" s="34" t="n">
        <v>44742</v>
      </c>
      <c r="H28" s="35" t="n">
        <f aca="false">DATEDIF(F28,G28,"M")+1</f>
        <v>42</v>
      </c>
      <c r="I28" s="35" t="n">
        <f aca="false">DATEDIF(F28,IF($B$6&lt;G28,$B$6,G28),"M")+1</f>
        <v>7</v>
      </c>
      <c r="J28" s="36" t="s">
        <v>168</v>
      </c>
      <c r="K28" s="36" t="s">
        <v>169</v>
      </c>
      <c r="L28" s="37" t="n">
        <f aca="false">IFERROR(K28/J28,0)</f>
        <v>0</v>
      </c>
      <c r="M28" s="37" t="n">
        <f aca="false">IFERROR(K28/(I28/H28*J28),0)</f>
        <v>0</v>
      </c>
      <c r="N28" s="38" t="s">
        <v>170</v>
      </c>
      <c r="O28" s="35" t="n">
        <f aca="false">IFERROR(J28*N28,0)</f>
        <v>0</v>
      </c>
      <c r="P28" s="36" t="s">
        <v>171</v>
      </c>
      <c r="Q28" s="36" t="s">
        <v>172</v>
      </c>
      <c r="R28" s="37" t="n">
        <f aca="false">IFERROR(Q28/P28,0)</f>
        <v>0</v>
      </c>
      <c r="S28" s="37" t="n">
        <f aca="false">IFERROR(Q28/K28,0)</f>
        <v>0</v>
      </c>
    </row>
    <row r="29" customFormat="false" ht="19.5" hidden="false" customHeight="true" outlineLevel="0" collapsed="false">
      <c r="A29" s="30" t="s">
        <v>173</v>
      </c>
      <c r="B29" s="31" t="s">
        <v>174</v>
      </c>
      <c r="C29" s="32" t="s">
        <v>44</v>
      </c>
      <c r="D29" s="32" t="s">
        <v>71</v>
      </c>
      <c r="E29" s="33" t="s">
        <v>175</v>
      </c>
      <c r="F29" s="34" t="n">
        <v>43466</v>
      </c>
      <c r="G29" s="34" t="n">
        <v>44742</v>
      </c>
      <c r="H29" s="35" t="n">
        <f aca="false">DATEDIF(F29,G29,"M")+1</f>
        <v>42</v>
      </c>
      <c r="I29" s="35" t="n">
        <f aca="false">DATEDIF(F29,IF($B$6&lt;G29,$B$6,G29),"M")+1</f>
        <v>7</v>
      </c>
      <c r="J29" s="36" t="s">
        <v>176</v>
      </c>
      <c r="K29" s="36" t="s">
        <v>177</v>
      </c>
      <c r="L29" s="37" t="n">
        <f aca="false">IFERROR(K29/J29,0)</f>
        <v>0</v>
      </c>
      <c r="M29" s="37" t="n">
        <f aca="false">IFERROR(K29/(I29/H29*J29),0)</f>
        <v>0</v>
      </c>
      <c r="N29" s="38" t="s">
        <v>178</v>
      </c>
      <c r="O29" s="35" t="n">
        <f aca="false">IFERROR(J29*N29,0)</f>
        <v>0</v>
      </c>
      <c r="P29" s="36" t="s">
        <v>179</v>
      </c>
      <c r="Q29" s="36" t="s">
        <v>180</v>
      </c>
      <c r="R29" s="37" t="n">
        <f aca="false">IFERROR(Q29/P29,0)</f>
        <v>0</v>
      </c>
      <c r="S29" s="37" t="n">
        <f aca="false">IFERROR(Q29/K29,0)</f>
        <v>0</v>
      </c>
    </row>
    <row r="30" customFormat="false" ht="19.5" hidden="false" customHeight="true" outlineLevel="0" collapsed="false">
      <c r="A30" s="30" t="s">
        <v>181</v>
      </c>
      <c r="B30" s="31" t="s">
        <v>182</v>
      </c>
      <c r="C30" s="32" t="s">
        <v>44</v>
      </c>
      <c r="D30" s="32" t="s">
        <v>183</v>
      </c>
      <c r="E30" s="33" t="s">
        <v>184</v>
      </c>
      <c r="F30" s="34" t="n">
        <v>43466</v>
      </c>
      <c r="G30" s="34" t="n">
        <v>44742</v>
      </c>
      <c r="H30" s="35" t="n">
        <f aca="false">DATEDIF(F30,G30,"M")+1</f>
        <v>42</v>
      </c>
      <c r="I30" s="35" t="n">
        <f aca="false">DATEDIF(F30,IF($B$6&lt;G30,$B$6,G30),"M")+1</f>
        <v>7</v>
      </c>
      <c r="J30" s="36" t="s">
        <v>185</v>
      </c>
      <c r="K30" s="36" t="s">
        <v>186</v>
      </c>
      <c r="L30" s="37" t="n">
        <f aca="false">IFERROR(K30/J30,0)</f>
        <v>0</v>
      </c>
      <c r="M30" s="37" t="n">
        <f aca="false">IFERROR(K30/(I30/H30*J30),0)</f>
        <v>0</v>
      </c>
      <c r="N30" s="38" t="s">
        <v>187</v>
      </c>
      <c r="O30" s="35" t="n">
        <f aca="false">IFERROR(J30*N30,0)</f>
        <v>0</v>
      </c>
      <c r="P30" s="36" t="s">
        <v>188</v>
      </c>
      <c r="Q30" s="36" t="s">
        <v>189</v>
      </c>
      <c r="R30" s="37" t="n">
        <f aca="false">IFERROR(Q30/P30,0)</f>
        <v>0</v>
      </c>
      <c r="S30" s="37" t="n">
        <f aca="false">IFERROR(Q30/K30,0)</f>
        <v>0</v>
      </c>
    </row>
    <row r="31" customFormat="false" ht="19.5" hidden="false" customHeight="true" outlineLevel="0" collapsed="false">
      <c r="A31" s="30" t="s">
        <v>190</v>
      </c>
      <c r="B31" s="31" t="s">
        <v>191</v>
      </c>
      <c r="C31" s="32" t="s">
        <v>44</v>
      </c>
      <c r="D31" s="32" t="s">
        <v>106</v>
      </c>
      <c r="E31" s="33" t="s">
        <v>192</v>
      </c>
      <c r="F31" s="34" t="n">
        <v>43466</v>
      </c>
      <c r="G31" s="34" t="n">
        <v>44742</v>
      </c>
      <c r="H31" s="35" t="n">
        <f aca="false">DATEDIF(F31,G31,"M")+1</f>
        <v>42</v>
      </c>
      <c r="I31" s="35" t="n">
        <f aca="false">DATEDIF(F31,IF($B$6&lt;G31,$B$6,G31),"M")+1</f>
        <v>7</v>
      </c>
      <c r="J31" s="36" t="s">
        <v>193</v>
      </c>
      <c r="K31" s="36" t="s">
        <v>194</v>
      </c>
      <c r="L31" s="37" t="n">
        <f aca="false">IFERROR(K31/J31,0)</f>
        <v>0</v>
      </c>
      <c r="M31" s="37" t="n">
        <f aca="false">IFERROR(K31/(I31/H31*J31),0)</f>
        <v>0</v>
      </c>
      <c r="N31" s="38" t="s">
        <v>195</v>
      </c>
      <c r="O31" s="35" t="n">
        <f aca="false">IFERROR(J31*N31,0)</f>
        <v>0</v>
      </c>
      <c r="P31" s="36" t="s">
        <v>196</v>
      </c>
      <c r="Q31" s="36" t="s">
        <v>197</v>
      </c>
      <c r="R31" s="37" t="n">
        <f aca="false">IFERROR(Q31/P31,0)</f>
        <v>0</v>
      </c>
      <c r="S31" s="37" t="n">
        <f aca="false">IFERROR(Q31/K31,0)</f>
        <v>0</v>
      </c>
    </row>
    <row r="32" customFormat="false" ht="19.5" hidden="false" customHeight="true" outlineLevel="0" collapsed="false">
      <c r="A32" s="30" t="s">
        <v>198</v>
      </c>
      <c r="B32" s="31" t="s">
        <v>199</v>
      </c>
      <c r="C32" s="32" t="s">
        <v>44</v>
      </c>
      <c r="D32" s="32" t="s">
        <v>45</v>
      </c>
      <c r="E32" s="30" t="s">
        <v>200</v>
      </c>
      <c r="F32" s="34" t="n">
        <v>43466</v>
      </c>
      <c r="G32" s="34" t="n">
        <v>44742</v>
      </c>
      <c r="H32" s="35" t="n">
        <f aca="false">DATEDIF(F32,G32,"M")+1</f>
        <v>42</v>
      </c>
      <c r="I32" s="35" t="n">
        <f aca="false">DATEDIF(F32,IF($B$6&lt;G32,$B$6,G32),"M")+1</f>
        <v>7</v>
      </c>
      <c r="J32" s="36" t="s">
        <v>201</v>
      </c>
      <c r="K32" s="36" t="s">
        <v>202</v>
      </c>
      <c r="L32" s="37" t="n">
        <f aca="false">IFERROR(K32/J32,0)</f>
        <v>0</v>
      </c>
      <c r="M32" s="37" t="n">
        <f aca="false">IFERROR(K32/(I32/H32*J32),0)</f>
        <v>0</v>
      </c>
      <c r="N32" s="38" t="s">
        <v>203</v>
      </c>
      <c r="O32" s="35" t="n">
        <f aca="false">IFERROR(J32*N32,0)</f>
        <v>0</v>
      </c>
      <c r="P32" s="36" t="s">
        <v>204</v>
      </c>
      <c r="Q32" s="36" t="s">
        <v>205</v>
      </c>
      <c r="R32" s="37" t="n">
        <f aca="false">IFERROR(Q32/P32,0)</f>
        <v>0</v>
      </c>
      <c r="S32" s="37" t="n">
        <f aca="false">IFERROR(Q32/K32,0)</f>
        <v>0</v>
      </c>
    </row>
    <row r="33" customFormat="false" ht="19.5" hidden="false" customHeight="true" outlineLevel="0" collapsed="false">
      <c r="A33" s="30" t="s">
        <v>206</v>
      </c>
      <c r="B33" s="31" t="s">
        <v>207</v>
      </c>
      <c r="C33" s="32" t="s">
        <v>44</v>
      </c>
      <c r="D33" s="32" t="s">
        <v>45</v>
      </c>
      <c r="E33" s="30" t="s">
        <v>208</v>
      </c>
      <c r="F33" s="34" t="n">
        <v>43466</v>
      </c>
      <c r="G33" s="34" t="n">
        <v>44742</v>
      </c>
      <c r="H33" s="35" t="n">
        <f aca="false">DATEDIF(F33,G33,"M")+1</f>
        <v>42</v>
      </c>
      <c r="I33" s="35" t="n">
        <f aca="false">DATEDIF(F33,IF($B$6&lt;G33,$B$6,G33),"M")+1</f>
        <v>7</v>
      </c>
      <c r="J33" s="36" t="s">
        <v>209</v>
      </c>
      <c r="K33" s="36" t="s">
        <v>210</v>
      </c>
      <c r="L33" s="37" t="n">
        <f aca="false">IFERROR(K33/J33,0)</f>
        <v>0</v>
      </c>
      <c r="M33" s="37" t="n">
        <f aca="false">IFERROR(K33/(I33/H33*J33),0)</f>
        <v>0</v>
      </c>
      <c r="N33" s="38" t="s">
        <v>211</v>
      </c>
      <c r="O33" s="35" t="n">
        <f aca="false">IFERROR(J33*N33,0)</f>
        <v>0</v>
      </c>
      <c r="P33" s="36" t="s">
        <v>212</v>
      </c>
      <c r="Q33" s="36" t="s">
        <v>213</v>
      </c>
      <c r="R33" s="37" t="n">
        <f aca="false">IFERROR(Q33/P33,0)</f>
        <v>0</v>
      </c>
      <c r="S33" s="37" t="n">
        <f aca="false">IFERROR(Q33/K33,0)</f>
        <v>0</v>
      </c>
    </row>
    <row r="34" customFormat="false" ht="19.5" hidden="false" customHeight="true" outlineLevel="0" collapsed="false">
      <c r="A34" s="30" t="s">
        <v>214</v>
      </c>
      <c r="B34" s="31" t="s">
        <v>215</v>
      </c>
      <c r="C34" s="32" t="s">
        <v>96</v>
      </c>
      <c r="D34" s="32" t="s">
        <v>115</v>
      </c>
      <c r="E34" s="30" t="s">
        <v>216</v>
      </c>
      <c r="F34" s="34" t="n">
        <v>43466</v>
      </c>
      <c r="G34" s="34" t="n">
        <v>44742</v>
      </c>
      <c r="H34" s="35" t="n">
        <f aca="false">DATEDIF(F34,G34,"M")+1</f>
        <v>42</v>
      </c>
      <c r="I34" s="35" t="n">
        <f aca="false">DATEDIF(F34,IF($B$6&lt;G34,$B$6,G34),"M")+1</f>
        <v>7</v>
      </c>
      <c r="J34" s="36" t="s">
        <v>217</v>
      </c>
      <c r="K34" s="36" t="s">
        <v>218</v>
      </c>
      <c r="L34" s="37" t="n">
        <f aca="false">IFERROR(K34/J34,0)</f>
        <v>0</v>
      </c>
      <c r="M34" s="37" t="n">
        <f aca="false">IFERROR(K34/(I34/H34*J34),0)</f>
        <v>0</v>
      </c>
      <c r="N34" s="38" t="s">
        <v>219</v>
      </c>
      <c r="O34" s="35" t="n">
        <f aca="false">IFERROR(J34*N34,0)</f>
        <v>0</v>
      </c>
      <c r="P34" s="36" t="s">
        <v>220</v>
      </c>
      <c r="Q34" s="36" t="s">
        <v>221</v>
      </c>
      <c r="R34" s="37" t="n">
        <f aca="false">IFERROR(Q34/P34,0)</f>
        <v>0</v>
      </c>
      <c r="S34" s="37" t="n">
        <f aca="false">IFERROR(Q34/K34,0)</f>
        <v>0</v>
      </c>
    </row>
    <row r="35" customFormat="false" ht="19.5" hidden="false" customHeight="true" outlineLevel="0" collapsed="false">
      <c r="A35" s="30" t="s">
        <v>222</v>
      </c>
      <c r="B35" s="31" t="s">
        <v>223</v>
      </c>
      <c r="C35" s="32" t="s">
        <v>44</v>
      </c>
      <c r="D35" s="32" t="s">
        <v>132</v>
      </c>
      <c r="E35" s="33" t="s">
        <v>224</v>
      </c>
      <c r="F35" s="34" t="n">
        <v>43466</v>
      </c>
      <c r="G35" s="34" t="n">
        <v>44742</v>
      </c>
      <c r="H35" s="35" t="n">
        <f aca="false">DATEDIF(F35,G35,"M")+1</f>
        <v>42</v>
      </c>
      <c r="I35" s="35" t="n">
        <f aca="false">DATEDIF(F35,IF($B$6&lt;G35,$B$6,G35),"M")+1</f>
        <v>7</v>
      </c>
      <c r="J35" s="36" t="s">
        <v>225</v>
      </c>
      <c r="K35" s="36" t="s">
        <v>226</v>
      </c>
      <c r="L35" s="37" t="n">
        <f aca="false">IFERROR(K35/J35,0)</f>
        <v>0</v>
      </c>
      <c r="M35" s="37" t="n">
        <f aca="false">IFERROR(K35/(I35/H35*J35),0)</f>
        <v>0</v>
      </c>
      <c r="N35" s="38" t="s">
        <v>227</v>
      </c>
      <c r="O35" s="35" t="n">
        <f aca="false">IFERROR(J35*N35,0)</f>
        <v>0</v>
      </c>
      <c r="P35" s="36" t="s">
        <v>228</v>
      </c>
      <c r="Q35" s="36" t="s">
        <v>229</v>
      </c>
      <c r="R35" s="37" t="n">
        <f aca="false">IFERROR(Q35/P35,0)</f>
        <v>0</v>
      </c>
      <c r="S35" s="37" t="n">
        <f aca="false">IFERROR(Q35/K35,0)</f>
        <v>0</v>
      </c>
    </row>
    <row r="36" customFormat="false" ht="19.5" hidden="false" customHeight="true" outlineLevel="0" collapsed="false">
      <c r="A36" s="30" t="s">
        <v>230</v>
      </c>
      <c r="B36" s="31" t="s">
        <v>231</v>
      </c>
      <c r="C36" s="32" t="s">
        <v>44</v>
      </c>
      <c r="D36" s="32" t="s">
        <v>45</v>
      </c>
      <c r="E36" s="33" t="s">
        <v>232</v>
      </c>
      <c r="F36" s="34" t="n">
        <v>43466</v>
      </c>
      <c r="G36" s="34" t="n">
        <v>44742</v>
      </c>
      <c r="H36" s="35" t="n">
        <f aca="false">DATEDIF(F36,G36,"M")+1</f>
        <v>42</v>
      </c>
      <c r="I36" s="35" t="n">
        <f aca="false">DATEDIF(F36,IF($B$6&lt;G36,$B$6,G36),"M")+1</f>
        <v>7</v>
      </c>
      <c r="J36" s="36" t="s">
        <v>233</v>
      </c>
      <c r="K36" s="36" t="s">
        <v>234</v>
      </c>
      <c r="L36" s="37" t="n">
        <f aca="false">IFERROR(K36/J36,0)</f>
        <v>0</v>
      </c>
      <c r="M36" s="37" t="n">
        <f aca="false">IFERROR(K36/(I36/H36*J36),0)</f>
        <v>0</v>
      </c>
      <c r="N36" s="38" t="s">
        <v>235</v>
      </c>
      <c r="O36" s="35" t="n">
        <f aca="false">IFERROR(J36*N36,0)</f>
        <v>0</v>
      </c>
      <c r="P36" s="36" t="s">
        <v>236</v>
      </c>
      <c r="Q36" s="36" t="s">
        <v>237</v>
      </c>
      <c r="R36" s="37" t="n">
        <f aca="false">IFERROR(Q36/P36,0)</f>
        <v>0</v>
      </c>
      <c r="S36" s="37" t="n">
        <f aca="false">IFERROR(Q36/K36,0)</f>
        <v>0</v>
      </c>
    </row>
    <row r="37" customFormat="false" ht="19.5" hidden="false" customHeight="true" outlineLevel="0" collapsed="false">
      <c r="A37" s="30" t="s">
        <v>238</v>
      </c>
      <c r="B37" s="31" t="s">
        <v>239</v>
      </c>
      <c r="C37" s="32" t="s">
        <v>44</v>
      </c>
      <c r="D37" s="32" t="s">
        <v>132</v>
      </c>
      <c r="E37" s="33" t="s">
        <v>240</v>
      </c>
      <c r="F37" s="34" t="n">
        <v>43466</v>
      </c>
      <c r="G37" s="34" t="n">
        <v>44742</v>
      </c>
      <c r="H37" s="35" t="n">
        <f aca="false">DATEDIF(F37,G37,"M")+1</f>
        <v>42</v>
      </c>
      <c r="I37" s="35" t="n">
        <f aca="false">DATEDIF(F37,IF($B$6&lt;G37,$B$6,G37),"M")+1</f>
        <v>7</v>
      </c>
      <c r="J37" s="36" t="s">
        <v>241</v>
      </c>
      <c r="K37" s="36" t="s">
        <v>242</v>
      </c>
      <c r="L37" s="37" t="n">
        <f aca="false">IFERROR(K37/J37,0)</f>
        <v>0</v>
      </c>
      <c r="M37" s="37" t="n">
        <f aca="false">IFERROR(K37/(I37/H37*J37),0)</f>
        <v>0</v>
      </c>
      <c r="N37" s="38" t="s">
        <v>243</v>
      </c>
      <c r="O37" s="35" t="n">
        <f aca="false">IFERROR(J37*N37,0)</f>
        <v>0</v>
      </c>
      <c r="P37" s="36" t="s">
        <v>244</v>
      </c>
      <c r="Q37" s="36" t="s">
        <v>245</v>
      </c>
      <c r="R37" s="37" t="n">
        <f aca="false">IFERROR(Q37/P37,0)</f>
        <v>0</v>
      </c>
      <c r="S37" s="37" t="n">
        <f aca="false">IFERROR(Q37/K37,0)</f>
        <v>0</v>
      </c>
    </row>
    <row r="38" customFormat="false" ht="19.5" hidden="false" customHeight="true" outlineLevel="0" collapsed="false">
      <c r="A38" s="30" t="s">
        <v>246</v>
      </c>
      <c r="B38" s="31" t="s">
        <v>247</v>
      </c>
      <c r="C38" s="32" t="s">
        <v>96</v>
      </c>
      <c r="D38" s="32" t="s">
        <v>248</v>
      </c>
      <c r="E38" s="33" t="s">
        <v>249</v>
      </c>
      <c r="F38" s="34" t="n">
        <v>43466</v>
      </c>
      <c r="G38" s="34" t="n">
        <v>44742</v>
      </c>
      <c r="H38" s="35" t="n">
        <f aca="false">DATEDIF(F38,G38,"M")+1</f>
        <v>42</v>
      </c>
      <c r="I38" s="35" t="n">
        <f aca="false">DATEDIF(F38,IF($B$6&lt;G38,$B$6,G38),"M")+1</f>
        <v>7</v>
      </c>
      <c r="J38" s="36" t="s">
        <v>250</v>
      </c>
      <c r="K38" s="36" t="s">
        <v>251</v>
      </c>
      <c r="L38" s="37" t="n">
        <f aca="false">IFERROR(K38/J38,0)</f>
        <v>0</v>
      </c>
      <c r="M38" s="37" t="n">
        <f aca="false">IFERROR(K38/(I38/H38*J38),0)</f>
        <v>0</v>
      </c>
      <c r="N38" s="38" t="s">
        <v>252</v>
      </c>
      <c r="O38" s="35" t="n">
        <f aca="false">IFERROR(J38*N38,0)</f>
        <v>0</v>
      </c>
      <c r="P38" s="36" t="s">
        <v>253</v>
      </c>
      <c r="Q38" s="36" t="s">
        <v>254</v>
      </c>
      <c r="R38" s="37" t="n">
        <f aca="false">IFERROR(Q38/P38,0)</f>
        <v>0</v>
      </c>
      <c r="S38" s="37" t="n">
        <f aca="false">IFERROR(Q38/K38,0)</f>
        <v>0</v>
      </c>
    </row>
    <row r="39" customFormat="false" ht="19.5" hidden="false" customHeight="true" outlineLevel="0" collapsed="false">
      <c r="A39" s="30" t="s">
        <v>255</v>
      </c>
      <c r="B39" s="31" t="s">
        <v>256</v>
      </c>
      <c r="C39" s="32" t="s">
        <v>44</v>
      </c>
      <c r="D39" s="32" t="s">
        <v>106</v>
      </c>
      <c r="E39" s="33" t="s">
        <v>257</v>
      </c>
      <c r="F39" s="34" t="n">
        <v>43466</v>
      </c>
      <c r="G39" s="34" t="n">
        <v>44742</v>
      </c>
      <c r="H39" s="35" t="n">
        <f aca="false">DATEDIF(F39,G39,"M")+1</f>
        <v>42</v>
      </c>
      <c r="I39" s="35" t="n">
        <f aca="false">DATEDIF(F39,IF($B$6&lt;G39,$B$6,G39),"M")+1</f>
        <v>7</v>
      </c>
      <c r="J39" s="36" t="s">
        <v>258</v>
      </c>
      <c r="K39" s="36" t="s">
        <v>259</v>
      </c>
      <c r="L39" s="37" t="n">
        <f aca="false">IFERROR(K39/J39,0)</f>
        <v>0</v>
      </c>
      <c r="M39" s="37" t="n">
        <f aca="false">IFERROR(K39/(I39/H39*J39),0)</f>
        <v>0</v>
      </c>
      <c r="N39" s="38" t="s">
        <v>260</v>
      </c>
      <c r="O39" s="35" t="n">
        <f aca="false">IFERROR(J39*N39,0)</f>
        <v>0</v>
      </c>
      <c r="P39" s="36" t="s">
        <v>261</v>
      </c>
      <c r="Q39" s="36" t="s">
        <v>262</v>
      </c>
      <c r="R39" s="37" t="n">
        <f aca="false">IFERROR(Q39/P39,0)</f>
        <v>0</v>
      </c>
      <c r="S39" s="37" t="n">
        <f aca="false">IFERROR(Q39/K39,0)</f>
        <v>0</v>
      </c>
    </row>
    <row r="40" customFormat="false" ht="19.5" hidden="false" customHeight="true" outlineLevel="0" collapsed="false">
      <c r="A40" s="30" t="s">
        <v>263</v>
      </c>
      <c r="B40" s="31" t="s">
        <v>264</v>
      </c>
      <c r="C40" s="32" t="s">
        <v>44</v>
      </c>
      <c r="D40" s="32" t="s">
        <v>45</v>
      </c>
      <c r="E40" s="33" t="s">
        <v>265</v>
      </c>
      <c r="F40" s="34" t="n">
        <v>43466</v>
      </c>
      <c r="G40" s="34" t="n">
        <v>44742</v>
      </c>
      <c r="H40" s="35" t="n">
        <f aca="false">DATEDIF(F40,G40,"M")+1</f>
        <v>42</v>
      </c>
      <c r="I40" s="35" t="n">
        <f aca="false">DATEDIF(F40,IF($B$6&lt;G40,$B$6,G40),"M")+1</f>
        <v>7</v>
      </c>
      <c r="J40" s="36" t="s">
        <v>266</v>
      </c>
      <c r="K40" s="36" t="s">
        <v>267</v>
      </c>
      <c r="L40" s="37" t="n">
        <f aca="false">IFERROR(K40/J40,0)</f>
        <v>0</v>
      </c>
      <c r="M40" s="37" t="n">
        <f aca="false">IFERROR(K40/(I40/H40*J40),0)</f>
        <v>0</v>
      </c>
      <c r="N40" s="38" t="s">
        <v>268</v>
      </c>
      <c r="O40" s="35" t="n">
        <f aca="false">IFERROR(J40*N40,0)</f>
        <v>0</v>
      </c>
      <c r="P40" s="36" t="s">
        <v>269</v>
      </c>
      <c r="Q40" s="36" t="s">
        <v>270</v>
      </c>
      <c r="R40" s="37" t="n">
        <f aca="false">IFERROR(Q40/P40,0)</f>
        <v>0</v>
      </c>
      <c r="S40" s="37" t="n">
        <f aca="false">IFERROR(Q40/K40,0)</f>
        <v>0</v>
      </c>
    </row>
    <row r="41" customFormat="false" ht="19.5" hidden="false" customHeight="true" outlineLevel="0" collapsed="false">
      <c r="A41" s="30" t="s">
        <v>271</v>
      </c>
      <c r="B41" s="31" t="s">
        <v>272</v>
      </c>
      <c r="C41" s="32" t="s">
        <v>44</v>
      </c>
      <c r="D41" s="32" t="s">
        <v>183</v>
      </c>
      <c r="E41" s="33" t="s">
        <v>273</v>
      </c>
      <c r="F41" s="34" t="n">
        <v>43466</v>
      </c>
      <c r="G41" s="34" t="n">
        <v>44742</v>
      </c>
      <c r="H41" s="35" t="n">
        <f aca="false">DATEDIF(F41,G41,"M")+1</f>
        <v>42</v>
      </c>
      <c r="I41" s="35" t="n">
        <f aca="false">DATEDIF(F41,IF($B$6&lt;G41,$B$6,G41),"M")+1</f>
        <v>7</v>
      </c>
      <c r="J41" s="36" t="s">
        <v>274</v>
      </c>
      <c r="K41" s="36" t="s">
        <v>275</v>
      </c>
      <c r="L41" s="37" t="n">
        <f aca="false">IFERROR(K41/J41,0)</f>
        <v>0</v>
      </c>
      <c r="M41" s="37" t="n">
        <f aca="false">IFERROR(K41/(I41/H41*J41),0)</f>
        <v>0</v>
      </c>
      <c r="N41" s="38" t="s">
        <v>276</v>
      </c>
      <c r="O41" s="35" t="n">
        <f aca="false">IFERROR(J41*N41,0)</f>
        <v>0</v>
      </c>
      <c r="P41" s="36" t="s">
        <v>277</v>
      </c>
      <c r="Q41" s="36" t="s">
        <v>278</v>
      </c>
      <c r="R41" s="37" t="n">
        <f aca="false">IFERROR(Q41/P41,0)</f>
        <v>0</v>
      </c>
      <c r="S41" s="37" t="n">
        <f aca="false">IFERROR(Q41/K41,0)</f>
        <v>0</v>
      </c>
    </row>
    <row r="42" customFormat="false" ht="19.5" hidden="false" customHeight="true" outlineLevel="0" collapsed="false">
      <c r="A42" s="30" t="s">
        <v>279</v>
      </c>
      <c r="B42" s="31" t="s">
        <v>280</v>
      </c>
      <c r="C42" s="32" t="s">
        <v>44</v>
      </c>
      <c r="D42" s="32" t="s">
        <v>45</v>
      </c>
      <c r="E42" s="33" t="s">
        <v>281</v>
      </c>
      <c r="F42" s="34" t="n">
        <v>43466</v>
      </c>
      <c r="G42" s="34" t="n">
        <v>44742</v>
      </c>
      <c r="H42" s="35" t="n">
        <f aca="false">DATEDIF(F42,G42,"M")+1</f>
        <v>42</v>
      </c>
      <c r="I42" s="35" t="n">
        <f aca="false">DATEDIF(F42,IF($B$6&lt;G42,$B$6,G42),"M")+1</f>
        <v>7</v>
      </c>
      <c r="J42" s="36" t="s">
        <v>282</v>
      </c>
      <c r="K42" s="36" t="s">
        <v>283</v>
      </c>
      <c r="L42" s="37" t="n">
        <f aca="false">IFERROR(K42/J42,0)</f>
        <v>0</v>
      </c>
      <c r="M42" s="37" t="n">
        <f aca="false">IFERROR(K42/(I42/H42*J42),0)</f>
        <v>0</v>
      </c>
      <c r="N42" s="38" t="s">
        <v>284</v>
      </c>
      <c r="O42" s="35" t="n">
        <f aca="false">IFERROR(J42*N42,0)</f>
        <v>0</v>
      </c>
      <c r="P42" s="36" t="s">
        <v>285</v>
      </c>
      <c r="Q42" s="36" t="s">
        <v>286</v>
      </c>
      <c r="R42" s="37" t="n">
        <f aca="false">IFERROR(Q42/P42,0)</f>
        <v>0</v>
      </c>
      <c r="S42" s="37" t="n">
        <f aca="false">IFERROR(Q42/K42,0)</f>
        <v>0</v>
      </c>
    </row>
    <row r="43" customFormat="false" ht="19.5" hidden="false" customHeight="true" outlineLevel="0" collapsed="false">
      <c r="A43" s="30" t="s">
        <v>287</v>
      </c>
      <c r="B43" s="31" t="s">
        <v>288</v>
      </c>
      <c r="C43" s="32" t="s">
        <v>44</v>
      </c>
      <c r="D43" s="32" t="s">
        <v>45</v>
      </c>
      <c r="E43" s="30" t="s">
        <v>289</v>
      </c>
      <c r="F43" s="34" t="n">
        <v>43466</v>
      </c>
      <c r="G43" s="34" t="n">
        <v>44742</v>
      </c>
      <c r="H43" s="35" t="n">
        <f aca="false">DATEDIF(F43,G43,"M")+1</f>
        <v>42</v>
      </c>
      <c r="I43" s="35" t="n">
        <f aca="false">DATEDIF(F43,IF($B$6&lt;G43,$B$6,G43),"M")+1</f>
        <v>7</v>
      </c>
      <c r="J43" s="36" t="s">
        <v>290</v>
      </c>
      <c r="K43" s="36" t="s">
        <v>291</v>
      </c>
      <c r="L43" s="37" t="n">
        <f aca="false">IFERROR(K43/J43,0)</f>
        <v>0</v>
      </c>
      <c r="M43" s="37" t="n">
        <f aca="false">IFERROR(K43/(I43/H43*J43),0)</f>
        <v>0</v>
      </c>
      <c r="N43" s="38" t="s">
        <v>292</v>
      </c>
      <c r="O43" s="35" t="n">
        <f aca="false">IFERROR(J43*N43,0)</f>
        <v>0</v>
      </c>
      <c r="P43" s="36" t="s">
        <v>293</v>
      </c>
      <c r="Q43" s="36" t="s">
        <v>294</v>
      </c>
      <c r="R43" s="37" t="n">
        <f aca="false">IFERROR(Q43/P43,0)</f>
        <v>0</v>
      </c>
      <c r="S43" s="37" t="n">
        <f aca="false">IFERROR(Q43/K43,0)</f>
        <v>0</v>
      </c>
    </row>
    <row r="44" customFormat="false" ht="19.5" hidden="false" customHeight="true" outlineLevel="0" collapsed="false">
      <c r="A44" s="30" t="s">
        <v>295</v>
      </c>
      <c r="B44" s="31" t="s">
        <v>296</v>
      </c>
      <c r="C44" s="32" t="s">
        <v>44</v>
      </c>
      <c r="D44" s="32" t="s">
        <v>45</v>
      </c>
      <c r="E44" s="33" t="s">
        <v>297</v>
      </c>
      <c r="F44" s="34" t="n">
        <v>43466</v>
      </c>
      <c r="G44" s="34" t="n">
        <v>44742</v>
      </c>
      <c r="H44" s="35" t="n">
        <f aca="false">DATEDIF(F44,G44,"M")+1</f>
        <v>42</v>
      </c>
      <c r="I44" s="35" t="n">
        <f aca="false">DATEDIF(F44,IF($B$6&lt;G44,$B$6,G44),"M")+1</f>
        <v>7</v>
      </c>
      <c r="J44" s="36" t="s">
        <v>298</v>
      </c>
      <c r="K44" s="36" t="s">
        <v>299</v>
      </c>
      <c r="L44" s="37" t="n">
        <f aca="false">IFERROR(K44/J44,0)</f>
        <v>0</v>
      </c>
      <c r="M44" s="37" t="n">
        <f aca="false">IFERROR(K44/(I44/H44*J44),0)</f>
        <v>0</v>
      </c>
      <c r="N44" s="38" t="s">
        <v>300</v>
      </c>
      <c r="O44" s="35" t="n">
        <f aca="false">IFERROR(J44*N44,0)</f>
        <v>0</v>
      </c>
      <c r="P44" s="36" t="s">
        <v>301</v>
      </c>
      <c r="Q44" s="36" t="s">
        <v>302</v>
      </c>
      <c r="R44" s="37" t="n">
        <f aca="false">IFERROR(Q44/P44,0)</f>
        <v>0</v>
      </c>
      <c r="S44" s="37" t="n">
        <f aca="false">IFERROR(Q44/K44,0)</f>
        <v>0</v>
      </c>
    </row>
    <row r="45" customFormat="false" ht="19.5" hidden="false" customHeight="true" outlineLevel="0" collapsed="false">
      <c r="A45" s="30" t="s">
        <v>303</v>
      </c>
      <c r="B45" s="31" t="s">
        <v>304</v>
      </c>
      <c r="C45" s="32" t="s">
        <v>44</v>
      </c>
      <c r="D45" s="32" t="s">
        <v>183</v>
      </c>
      <c r="E45" s="33" t="s">
        <v>305</v>
      </c>
      <c r="F45" s="34" t="n">
        <v>43466</v>
      </c>
      <c r="G45" s="34" t="n">
        <v>44742</v>
      </c>
      <c r="H45" s="35" t="n">
        <f aca="false">DATEDIF(F45,G45,"M")+1</f>
        <v>42</v>
      </c>
      <c r="I45" s="35" t="n">
        <f aca="false">DATEDIF(F45,IF($B$6&lt;G45,$B$6,G45),"M")+1</f>
        <v>7</v>
      </c>
      <c r="J45" s="36" t="s">
        <v>306</v>
      </c>
      <c r="K45" s="36" t="s">
        <v>307</v>
      </c>
      <c r="L45" s="37" t="n">
        <f aca="false">IFERROR(K45/J45,0)</f>
        <v>0</v>
      </c>
      <c r="M45" s="37" t="n">
        <f aca="false">IFERROR(K45/(I45/H45*J45),0)</f>
        <v>0</v>
      </c>
      <c r="N45" s="38" t="s">
        <v>308</v>
      </c>
      <c r="O45" s="35" t="n">
        <f aca="false">IFERROR(J45*N45,0)</f>
        <v>0</v>
      </c>
      <c r="P45" s="36" t="s">
        <v>309</v>
      </c>
      <c r="Q45" s="36" t="s">
        <v>310</v>
      </c>
      <c r="R45" s="37" t="n">
        <f aca="false">IFERROR(Q45/P45,0)</f>
        <v>0</v>
      </c>
      <c r="S45" s="37" t="n">
        <f aca="false">IFERROR(Q45/K45,0)</f>
        <v>0</v>
      </c>
    </row>
    <row r="46" customFormat="false" ht="19.5" hidden="false" customHeight="true" outlineLevel="0" collapsed="false">
      <c r="A46" s="30" t="s">
        <v>311</v>
      </c>
      <c r="B46" s="31" t="s">
        <v>312</v>
      </c>
      <c r="C46" s="32" t="s">
        <v>44</v>
      </c>
      <c r="D46" s="32" t="s">
        <v>313</v>
      </c>
      <c r="E46" s="33" t="s">
        <v>314</v>
      </c>
      <c r="F46" s="34" t="n">
        <v>43466</v>
      </c>
      <c r="G46" s="34" t="n">
        <v>44742</v>
      </c>
      <c r="H46" s="35" t="n">
        <f aca="false">DATEDIF(F46,G46,"M")+1</f>
        <v>42</v>
      </c>
      <c r="I46" s="35" t="n">
        <f aca="false">DATEDIF(F46,IF($B$6&lt;G46,$B$6,G46),"M")+1</f>
        <v>7</v>
      </c>
      <c r="J46" s="36" t="s">
        <v>315</v>
      </c>
      <c r="K46" s="36" t="s">
        <v>316</v>
      </c>
      <c r="L46" s="37" t="n">
        <f aca="false">IFERROR(K46/J46,0)</f>
        <v>0</v>
      </c>
      <c r="M46" s="37" t="n">
        <f aca="false">IFERROR(K46/(I46/H46*J46),0)</f>
        <v>0</v>
      </c>
      <c r="N46" s="38" t="s">
        <v>317</v>
      </c>
      <c r="O46" s="35" t="n">
        <f aca="false">IFERROR(J46*N46,0)</f>
        <v>0</v>
      </c>
      <c r="P46" s="36" t="s">
        <v>318</v>
      </c>
      <c r="Q46" s="36" t="s">
        <v>319</v>
      </c>
      <c r="R46" s="37" t="n">
        <f aca="false">IFERROR(Q46/P46,0)</f>
        <v>0</v>
      </c>
      <c r="S46" s="37" t="n">
        <f aca="false">IFERROR(Q46/K46,0)</f>
        <v>0</v>
      </c>
    </row>
    <row r="47" customFormat="false" ht="19.5" hidden="false" customHeight="true" outlineLevel="0" collapsed="false">
      <c r="A47" s="30" t="s">
        <v>320</v>
      </c>
      <c r="B47" s="31" t="s">
        <v>321</v>
      </c>
      <c r="C47" s="32" t="s">
        <v>44</v>
      </c>
      <c r="D47" s="32" t="s">
        <v>183</v>
      </c>
      <c r="E47" s="33" t="s">
        <v>322</v>
      </c>
      <c r="F47" s="34" t="n">
        <v>43466</v>
      </c>
      <c r="G47" s="34" t="n">
        <v>44742</v>
      </c>
      <c r="H47" s="35" t="n">
        <f aca="false">DATEDIF(F47,G47,"M")+1</f>
        <v>42</v>
      </c>
      <c r="I47" s="35" t="n">
        <f aca="false">DATEDIF(F47,IF($B$6&lt;G47,$B$6,G47),"M")+1</f>
        <v>7</v>
      </c>
      <c r="J47" s="36" t="s">
        <v>323</v>
      </c>
      <c r="K47" s="36" t="s">
        <v>324</v>
      </c>
      <c r="L47" s="37" t="n">
        <f aca="false">IFERROR(K47/J47,0)</f>
        <v>0</v>
      </c>
      <c r="M47" s="37" t="n">
        <f aca="false">IFERROR(K47/(I47/H47*J47),0)</f>
        <v>0</v>
      </c>
      <c r="N47" s="38" t="s">
        <v>325</v>
      </c>
      <c r="O47" s="35" t="n">
        <f aca="false">IFERROR(J47*N47,0)</f>
        <v>0</v>
      </c>
      <c r="P47" s="36" t="s">
        <v>326</v>
      </c>
      <c r="Q47" s="36" t="s">
        <v>327</v>
      </c>
      <c r="R47" s="37" t="n">
        <f aca="false">IFERROR(Q47/P47,0)</f>
        <v>0</v>
      </c>
      <c r="S47" s="37" t="n">
        <f aca="false">IFERROR(Q47/K47,0)</f>
        <v>0</v>
      </c>
    </row>
    <row r="48" customFormat="false" ht="19.5" hidden="false" customHeight="true" outlineLevel="0" collapsed="false">
      <c r="A48" s="30" t="s">
        <v>328</v>
      </c>
      <c r="B48" s="31" t="s">
        <v>329</v>
      </c>
      <c r="C48" s="32" t="s">
        <v>44</v>
      </c>
      <c r="D48" s="32" t="s">
        <v>106</v>
      </c>
      <c r="E48" s="33" t="s">
        <v>330</v>
      </c>
      <c r="F48" s="34" t="n">
        <v>43466</v>
      </c>
      <c r="G48" s="34" t="n">
        <v>44742</v>
      </c>
      <c r="H48" s="35" t="n">
        <f aca="false">DATEDIF(F48,G48,"M")+1</f>
        <v>42</v>
      </c>
      <c r="I48" s="35" t="n">
        <f aca="false">DATEDIF(F48,IF($B$6&lt;G48,$B$6,G48),"M")+1</f>
        <v>7</v>
      </c>
      <c r="J48" s="36" t="s">
        <v>331</v>
      </c>
      <c r="K48" s="36" t="s">
        <v>332</v>
      </c>
      <c r="L48" s="37" t="n">
        <f aca="false">IFERROR(K48/J48,0)</f>
        <v>0</v>
      </c>
      <c r="M48" s="37" t="n">
        <f aca="false">IFERROR(K48/(I48/H48*J48),0)</f>
        <v>0</v>
      </c>
      <c r="N48" s="38" t="s">
        <v>333</v>
      </c>
      <c r="O48" s="35" t="n">
        <f aca="false">IFERROR(J48*N48,0)</f>
        <v>0</v>
      </c>
      <c r="P48" s="36" t="s">
        <v>334</v>
      </c>
      <c r="Q48" s="36" t="s">
        <v>335</v>
      </c>
      <c r="R48" s="37" t="n">
        <f aca="false">IFERROR(Q48/P48,0)</f>
        <v>0</v>
      </c>
      <c r="S48" s="37" t="n">
        <f aca="false">IFERROR(Q48/K48,0)</f>
        <v>0</v>
      </c>
    </row>
    <row r="49" customFormat="false" ht="19.5" hidden="false" customHeight="true" outlineLevel="0" collapsed="false">
      <c r="A49" s="30" t="s">
        <v>336</v>
      </c>
      <c r="B49" s="31" t="s">
        <v>337</v>
      </c>
      <c r="C49" s="32" t="s">
        <v>96</v>
      </c>
      <c r="D49" s="32" t="s">
        <v>97</v>
      </c>
      <c r="E49" s="33" t="s">
        <v>338</v>
      </c>
      <c r="F49" s="34" t="n">
        <v>43466</v>
      </c>
      <c r="G49" s="34" t="n">
        <v>44742</v>
      </c>
      <c r="H49" s="35" t="n">
        <f aca="false">DATEDIF(F49,G49,"M")+1</f>
        <v>42</v>
      </c>
      <c r="I49" s="35" t="n">
        <f aca="false">DATEDIF(F49,IF($B$6&lt;G49,$B$6,G49),"M")+1</f>
        <v>7</v>
      </c>
      <c r="J49" s="36" t="s">
        <v>339</v>
      </c>
      <c r="K49" s="36" t="s">
        <v>340</v>
      </c>
      <c r="L49" s="37" t="n">
        <f aca="false">IFERROR(K49/J49,0)</f>
        <v>0</v>
      </c>
      <c r="M49" s="37" t="n">
        <f aca="false">IFERROR(K49/(I49/H49*J49),0)</f>
        <v>0</v>
      </c>
      <c r="N49" s="38" t="s">
        <v>341</v>
      </c>
      <c r="O49" s="35" t="n">
        <f aca="false">IFERROR(J49*N49,0)</f>
        <v>0</v>
      </c>
      <c r="P49" s="36" t="s">
        <v>342</v>
      </c>
      <c r="Q49" s="36" t="s">
        <v>343</v>
      </c>
      <c r="R49" s="37" t="n">
        <f aca="false">IFERROR(Q49/P49,0)</f>
        <v>0</v>
      </c>
      <c r="S49" s="37" t="n">
        <f aca="false">IFERROR(Q49/K49,0)</f>
        <v>0</v>
      </c>
    </row>
    <row r="50" customFormat="false" ht="19.5" hidden="false" customHeight="true" outlineLevel="0" collapsed="false">
      <c r="A50" s="30" t="s">
        <v>344</v>
      </c>
      <c r="B50" s="31" t="s">
        <v>345</v>
      </c>
      <c r="C50" s="32" t="s">
        <v>44</v>
      </c>
      <c r="D50" s="32" t="s">
        <v>45</v>
      </c>
      <c r="E50" s="33" t="s">
        <v>346</v>
      </c>
      <c r="F50" s="34" t="n">
        <v>43466</v>
      </c>
      <c r="G50" s="34" t="n">
        <v>44742</v>
      </c>
      <c r="H50" s="35" t="n">
        <f aca="false">DATEDIF(F50,G50,"M")+1</f>
        <v>42</v>
      </c>
      <c r="I50" s="35" t="n">
        <f aca="false">DATEDIF(F50,IF($B$6&lt;G50,$B$6,G50),"M")+1</f>
        <v>7</v>
      </c>
      <c r="J50" s="36" t="s">
        <v>347</v>
      </c>
      <c r="K50" s="36" t="s">
        <v>348</v>
      </c>
      <c r="L50" s="37" t="n">
        <f aca="false">IFERROR(K50/J50,0)</f>
        <v>0</v>
      </c>
      <c r="M50" s="37" t="n">
        <f aca="false">IFERROR(K50/(I50/H50*J50),0)</f>
        <v>0</v>
      </c>
      <c r="N50" s="38" t="s">
        <v>349</v>
      </c>
      <c r="O50" s="35" t="n">
        <f aca="false">IFERROR(J50*N50,0)</f>
        <v>0</v>
      </c>
      <c r="P50" s="36" t="s">
        <v>350</v>
      </c>
      <c r="Q50" s="36" t="s">
        <v>351</v>
      </c>
      <c r="R50" s="37" t="n">
        <f aca="false">IFERROR(Q50/P50,0)</f>
        <v>0</v>
      </c>
      <c r="S50" s="37" t="n">
        <f aca="false">IFERROR(Q50/K50,0)</f>
        <v>0</v>
      </c>
    </row>
    <row r="51" customFormat="false" ht="19.5" hidden="false" customHeight="true" outlineLevel="0" collapsed="false">
      <c r="A51" s="30" t="s">
        <v>352</v>
      </c>
      <c r="B51" s="31" t="s">
        <v>353</v>
      </c>
      <c r="C51" s="32" t="s">
        <v>96</v>
      </c>
      <c r="D51" s="32" t="s">
        <v>354</v>
      </c>
      <c r="E51" s="33" t="s">
        <v>355</v>
      </c>
      <c r="F51" s="34" t="n">
        <v>43466</v>
      </c>
      <c r="G51" s="34" t="n">
        <v>44742</v>
      </c>
      <c r="H51" s="35" t="n">
        <f aca="false">DATEDIF(F51,G51,"M")+1</f>
        <v>42</v>
      </c>
      <c r="I51" s="35" t="n">
        <f aca="false">DATEDIF(F51,IF($B$6&lt;G51,$B$6,G51),"M")+1</f>
        <v>7</v>
      </c>
      <c r="J51" s="36" t="s">
        <v>356</v>
      </c>
      <c r="K51" s="36" t="s">
        <v>357</v>
      </c>
      <c r="L51" s="37" t="n">
        <f aca="false">IFERROR(K51/J51,0)</f>
        <v>0</v>
      </c>
      <c r="M51" s="37" t="n">
        <f aca="false">IFERROR(K51/(I51/H51*J51),0)</f>
        <v>0</v>
      </c>
      <c r="N51" s="38" t="s">
        <v>358</v>
      </c>
      <c r="O51" s="35" t="n">
        <f aca="false">IFERROR(J51*N51,0)</f>
        <v>0</v>
      </c>
      <c r="P51" s="36" t="s">
        <v>359</v>
      </c>
      <c r="Q51" s="36" t="s">
        <v>360</v>
      </c>
      <c r="R51" s="37" t="n">
        <f aca="false">IFERROR(Q51/P51,0)</f>
        <v>0</v>
      </c>
      <c r="S51" s="37" t="n">
        <f aca="false">IFERROR(Q51/K51,0)</f>
        <v>0</v>
      </c>
    </row>
    <row r="52" customFormat="false" ht="19.5" hidden="false" customHeight="true" outlineLevel="0" collapsed="false">
      <c r="A52" s="30" t="s">
        <v>361</v>
      </c>
      <c r="B52" s="31" t="s">
        <v>362</v>
      </c>
      <c r="C52" s="32" t="s">
        <v>96</v>
      </c>
      <c r="D52" s="32" t="s">
        <v>97</v>
      </c>
      <c r="E52" s="33" t="s">
        <v>363</v>
      </c>
      <c r="F52" s="34" t="n">
        <v>43466</v>
      </c>
      <c r="G52" s="34" t="n">
        <v>44742</v>
      </c>
      <c r="H52" s="35" t="n">
        <f aca="false">DATEDIF(F52,G52,"M")+1</f>
        <v>42</v>
      </c>
      <c r="I52" s="35" t="n">
        <f aca="false">DATEDIF(F52,IF($B$6&lt;G52,$B$6,G52),"M")+1</f>
        <v>7</v>
      </c>
      <c r="J52" s="36" t="s">
        <v>364</v>
      </c>
      <c r="K52" s="36" t="s">
        <v>365</v>
      </c>
      <c r="L52" s="37" t="n">
        <f aca="false">IFERROR(K52/J52,0)</f>
        <v>0</v>
      </c>
      <c r="M52" s="37" t="n">
        <f aca="false">IFERROR(K52/(I52/H52*J52),0)</f>
        <v>0</v>
      </c>
      <c r="N52" s="38" t="s">
        <v>366</v>
      </c>
      <c r="O52" s="35" t="n">
        <f aca="false">IFERROR(J52*N52,0)</f>
        <v>0</v>
      </c>
      <c r="P52" s="36" t="s">
        <v>367</v>
      </c>
      <c r="Q52" s="36" t="s">
        <v>368</v>
      </c>
      <c r="R52" s="37" t="n">
        <f aca="false">IFERROR(Q52/P52,0)</f>
        <v>0</v>
      </c>
      <c r="S52" s="37" t="n">
        <f aca="false">IFERROR(Q52/K52,0)</f>
        <v>0</v>
      </c>
    </row>
    <row r="53" customFormat="false" ht="19.5" hidden="false" customHeight="true" outlineLevel="0" collapsed="false">
      <c r="A53" s="30" t="s">
        <v>369</v>
      </c>
      <c r="B53" s="31" t="s">
        <v>370</v>
      </c>
      <c r="C53" s="32" t="s">
        <v>44</v>
      </c>
      <c r="D53" s="32" t="s">
        <v>45</v>
      </c>
      <c r="E53" s="33" t="s">
        <v>371</v>
      </c>
      <c r="F53" s="34" t="n">
        <v>43466</v>
      </c>
      <c r="G53" s="34" t="n">
        <v>44742</v>
      </c>
      <c r="H53" s="35" t="n">
        <f aca="false">DATEDIF(F53,G53,"M")+1</f>
        <v>42</v>
      </c>
      <c r="I53" s="35" t="n">
        <f aca="false">DATEDIF(F53,IF($B$6&lt;G53,$B$6,G53),"M")+1</f>
        <v>7</v>
      </c>
      <c r="J53" s="36" t="s">
        <v>372</v>
      </c>
      <c r="K53" s="36" t="s">
        <v>373</v>
      </c>
      <c r="L53" s="37" t="n">
        <f aca="false">IFERROR(K53/J53,0)</f>
        <v>0</v>
      </c>
      <c r="M53" s="37" t="n">
        <f aca="false">IFERROR(K53/(I53/H53*J53),0)</f>
        <v>0</v>
      </c>
      <c r="N53" s="38" t="s">
        <v>374</v>
      </c>
      <c r="O53" s="35" t="n">
        <f aca="false">IFERROR(J53*N53,0)</f>
        <v>0</v>
      </c>
      <c r="P53" s="36" t="s">
        <v>375</v>
      </c>
      <c r="Q53" s="36" t="s">
        <v>376</v>
      </c>
      <c r="R53" s="37" t="n">
        <f aca="false">IFERROR(Q53/P53,0)</f>
        <v>0</v>
      </c>
      <c r="S53" s="37" t="n">
        <f aca="false">IFERROR(Q53/K53,0)</f>
        <v>0</v>
      </c>
    </row>
    <row r="54" customFormat="false" ht="19.5" hidden="false" customHeight="true" outlineLevel="0" collapsed="false">
      <c r="A54" s="30" t="s">
        <v>377</v>
      </c>
      <c r="B54" s="31" t="s">
        <v>378</v>
      </c>
      <c r="C54" s="32" t="s">
        <v>44</v>
      </c>
      <c r="D54" s="32" t="s">
        <v>132</v>
      </c>
      <c r="E54" s="33" t="s">
        <v>379</v>
      </c>
      <c r="F54" s="34" t="n">
        <v>43466</v>
      </c>
      <c r="G54" s="34" t="n">
        <v>44742</v>
      </c>
      <c r="H54" s="35" t="n">
        <f aca="false">DATEDIF(F54,G54,"M")+1</f>
        <v>42</v>
      </c>
      <c r="I54" s="35" t="n">
        <f aca="false">DATEDIF(F54,IF($B$6&lt;G54,$B$6,G54),"M")+1</f>
        <v>7</v>
      </c>
      <c r="J54" s="36" t="s">
        <v>380</v>
      </c>
      <c r="K54" s="36" t="s">
        <v>381</v>
      </c>
      <c r="L54" s="37" t="n">
        <f aca="false">IFERROR(K54/J54,0)</f>
        <v>0</v>
      </c>
      <c r="M54" s="37" t="n">
        <f aca="false">IFERROR(K54/(I54/H54*J54),0)</f>
        <v>0</v>
      </c>
      <c r="N54" s="38" t="s">
        <v>382</v>
      </c>
      <c r="O54" s="35" t="n">
        <f aca="false">IFERROR(J54*N54,0)</f>
        <v>0</v>
      </c>
      <c r="P54" s="36" t="s">
        <v>383</v>
      </c>
      <c r="Q54" s="36" t="s">
        <v>384</v>
      </c>
      <c r="R54" s="37" t="n">
        <f aca="false">IFERROR(Q54/P54,0)</f>
        <v>0</v>
      </c>
      <c r="S54" s="37" t="n">
        <f aca="false">IFERROR(Q54/K54,0)</f>
        <v>0</v>
      </c>
    </row>
    <row r="55" customFormat="false" ht="19.5" hidden="false" customHeight="true" outlineLevel="0" collapsed="false">
      <c r="A55" s="30" t="s">
        <v>385</v>
      </c>
      <c r="B55" s="31" t="s">
        <v>386</v>
      </c>
      <c r="C55" s="32" t="s">
        <v>96</v>
      </c>
      <c r="D55" s="32" t="s">
        <v>115</v>
      </c>
      <c r="E55" s="33" t="s">
        <v>387</v>
      </c>
      <c r="F55" s="34" t="n">
        <v>43466</v>
      </c>
      <c r="G55" s="34" t="n">
        <v>44742</v>
      </c>
      <c r="H55" s="35" t="n">
        <f aca="false">DATEDIF(F55,G55,"M")+1</f>
        <v>42</v>
      </c>
      <c r="I55" s="35" t="n">
        <f aca="false">DATEDIF(F55,IF($B$6&lt;G55,$B$6,G55),"M")+1</f>
        <v>7</v>
      </c>
      <c r="J55" s="36" t="s">
        <v>388</v>
      </c>
      <c r="K55" s="36" t="s">
        <v>389</v>
      </c>
      <c r="L55" s="37" t="n">
        <f aca="false">IFERROR(K55/J55,0)</f>
        <v>0</v>
      </c>
      <c r="M55" s="37" t="n">
        <f aca="false">IFERROR(K55/(I55/H55*J55),0)</f>
        <v>0</v>
      </c>
      <c r="N55" s="38" t="s">
        <v>390</v>
      </c>
      <c r="O55" s="35" t="n">
        <f aca="false">IFERROR(J55*N55,0)</f>
        <v>0</v>
      </c>
      <c r="P55" s="36" t="s">
        <v>391</v>
      </c>
      <c r="Q55" s="36" t="s">
        <v>392</v>
      </c>
      <c r="R55" s="37" t="n">
        <f aca="false">IFERROR(Q55/P55,0)</f>
        <v>0</v>
      </c>
      <c r="S55" s="37" t="n">
        <f aca="false">IFERROR(Q55/K55,0)</f>
        <v>0</v>
      </c>
    </row>
    <row r="56" customFormat="false" ht="19.5" hidden="false" customHeight="true" outlineLevel="0" collapsed="false">
      <c r="A56" s="30" t="s">
        <v>393</v>
      </c>
      <c r="B56" s="31" t="s">
        <v>394</v>
      </c>
      <c r="C56" s="32" t="s">
        <v>44</v>
      </c>
      <c r="D56" s="32" t="s">
        <v>45</v>
      </c>
      <c r="E56" s="33" t="s">
        <v>395</v>
      </c>
      <c r="F56" s="34" t="n">
        <v>43466</v>
      </c>
      <c r="G56" s="34" t="n">
        <v>44742</v>
      </c>
      <c r="H56" s="35" t="n">
        <f aca="false">DATEDIF(F56,G56,"M")+1</f>
        <v>42</v>
      </c>
      <c r="I56" s="35" t="n">
        <f aca="false">DATEDIF(F56,IF($B$6&lt;G56,$B$6,G56),"M")+1</f>
        <v>7</v>
      </c>
      <c r="J56" s="36" t="s">
        <v>396</v>
      </c>
      <c r="K56" s="36" t="s">
        <v>397</v>
      </c>
      <c r="L56" s="37" t="n">
        <f aca="false">IFERROR(K56/J56,0)</f>
        <v>0</v>
      </c>
      <c r="M56" s="37" t="n">
        <f aca="false">IFERROR(K56/(I56/H56*J56),0)</f>
        <v>0</v>
      </c>
      <c r="N56" s="38" t="s">
        <v>398</v>
      </c>
      <c r="O56" s="35" t="n">
        <f aca="false">IFERROR(J56*N56,0)</f>
        <v>0</v>
      </c>
      <c r="P56" s="36" t="s">
        <v>399</v>
      </c>
      <c r="Q56" s="36" t="s">
        <v>400</v>
      </c>
      <c r="R56" s="37" t="n">
        <f aca="false">IFERROR(Q56/P56,0)</f>
        <v>0</v>
      </c>
      <c r="S56" s="37" t="n">
        <f aca="false">IFERROR(Q56/K56,0)</f>
        <v>0</v>
      </c>
    </row>
    <row r="57" customFormat="false" ht="19.5" hidden="false" customHeight="true" outlineLevel="0" collapsed="false">
      <c r="A57" s="30" t="s">
        <v>401</v>
      </c>
      <c r="B57" s="31" t="s">
        <v>402</v>
      </c>
      <c r="C57" s="32" t="s">
        <v>44</v>
      </c>
      <c r="D57" s="32" t="s">
        <v>45</v>
      </c>
      <c r="E57" s="33" t="s">
        <v>403</v>
      </c>
      <c r="F57" s="34" t="n">
        <v>43466</v>
      </c>
      <c r="G57" s="34" t="n">
        <v>44742</v>
      </c>
      <c r="H57" s="35" t="n">
        <f aca="false">DATEDIF(F57,G57,"M")+1</f>
        <v>42</v>
      </c>
      <c r="I57" s="35" t="n">
        <f aca="false">DATEDIF(F57,IF($B$6&lt;G57,$B$6,G57),"M")+1</f>
        <v>7</v>
      </c>
      <c r="J57" s="36" t="s">
        <v>404</v>
      </c>
      <c r="K57" s="36" t="s">
        <v>405</v>
      </c>
      <c r="L57" s="37" t="n">
        <f aca="false">IFERROR(K57/J57,0)</f>
        <v>0</v>
      </c>
      <c r="M57" s="37" t="n">
        <f aca="false">IFERROR(K57/(I57/H57*J57),0)</f>
        <v>0</v>
      </c>
      <c r="N57" s="38" t="s">
        <v>406</v>
      </c>
      <c r="O57" s="35" t="n">
        <f aca="false">IFERROR(J57*N57,0)</f>
        <v>0</v>
      </c>
      <c r="P57" s="36" t="s">
        <v>407</v>
      </c>
      <c r="Q57" s="36" t="s">
        <v>408</v>
      </c>
      <c r="R57" s="37" t="n">
        <f aca="false">IFERROR(Q57/P57,0)</f>
        <v>0</v>
      </c>
      <c r="S57" s="37" t="n">
        <f aca="false">IFERROR(Q57/K57,0)</f>
        <v>0</v>
      </c>
    </row>
    <row r="58" customFormat="false" ht="19.5" hidden="false" customHeight="true" outlineLevel="0" collapsed="false">
      <c r="A58" s="30" t="s">
        <v>409</v>
      </c>
      <c r="B58" s="31" t="s">
        <v>410</v>
      </c>
      <c r="C58" s="32" t="s">
        <v>44</v>
      </c>
      <c r="D58" s="32" t="s">
        <v>45</v>
      </c>
      <c r="E58" s="33" t="s">
        <v>411</v>
      </c>
      <c r="F58" s="34" t="n">
        <v>43466</v>
      </c>
      <c r="G58" s="34" t="n">
        <v>44742</v>
      </c>
      <c r="H58" s="35" t="n">
        <f aca="false">DATEDIF(F58,G58,"M")+1</f>
        <v>42</v>
      </c>
      <c r="I58" s="35" t="n">
        <f aca="false">DATEDIF(F58,IF($B$6&lt;G58,$B$6,G58),"M")+1</f>
        <v>7</v>
      </c>
      <c r="J58" s="36" t="s">
        <v>412</v>
      </c>
      <c r="K58" s="36" t="s">
        <v>413</v>
      </c>
      <c r="L58" s="37" t="n">
        <f aca="false">IFERROR(K58/J58,0)</f>
        <v>0</v>
      </c>
      <c r="M58" s="37" t="n">
        <f aca="false">IFERROR(K58/(I58/H58*J58),0)</f>
        <v>0</v>
      </c>
      <c r="N58" s="38" t="s">
        <v>414</v>
      </c>
      <c r="O58" s="35" t="n">
        <f aca="false">IFERROR(J58*N58,0)</f>
        <v>0</v>
      </c>
      <c r="P58" s="36" t="s">
        <v>415</v>
      </c>
      <c r="Q58" s="36" t="s">
        <v>416</v>
      </c>
      <c r="R58" s="37" t="n">
        <f aca="false">IFERROR(Q58/P58,0)</f>
        <v>0</v>
      </c>
      <c r="S58" s="37" t="n">
        <f aca="false">IFERROR(Q58/K58,0)</f>
        <v>0</v>
      </c>
    </row>
    <row r="59" customFormat="false" ht="19.5" hidden="false" customHeight="true" outlineLevel="0" collapsed="false">
      <c r="A59" s="30" t="s">
        <v>417</v>
      </c>
      <c r="B59" s="31" t="s">
        <v>418</v>
      </c>
      <c r="C59" s="32" t="s">
        <v>44</v>
      </c>
      <c r="D59" s="32" t="s">
        <v>45</v>
      </c>
      <c r="E59" s="33" t="s">
        <v>419</v>
      </c>
      <c r="F59" s="34" t="n">
        <v>43466</v>
      </c>
      <c r="G59" s="34" t="n">
        <v>44742</v>
      </c>
      <c r="H59" s="35" t="n">
        <f aca="false">DATEDIF(F59,G59,"M")+1</f>
        <v>42</v>
      </c>
      <c r="I59" s="35" t="n">
        <f aca="false">DATEDIF(F59,IF($B$6&lt;G59,$B$6,G59),"M")+1</f>
        <v>7</v>
      </c>
      <c r="J59" s="36" t="s">
        <v>420</v>
      </c>
      <c r="K59" s="36" t="s">
        <v>421</v>
      </c>
      <c r="L59" s="37" t="n">
        <f aca="false">IFERROR(K59/J59,0)</f>
        <v>0</v>
      </c>
      <c r="M59" s="37" t="n">
        <f aca="false">IFERROR(K59/(I59/H59*J59),0)</f>
        <v>0</v>
      </c>
      <c r="N59" s="38" t="s">
        <v>422</v>
      </c>
      <c r="O59" s="35" t="n">
        <f aca="false">IFERROR(J59*N59,0)</f>
        <v>0</v>
      </c>
      <c r="P59" s="36" t="s">
        <v>423</v>
      </c>
      <c r="Q59" s="36" t="s">
        <v>424</v>
      </c>
      <c r="R59" s="37" t="n">
        <f aca="false">IFERROR(Q59/P59,0)</f>
        <v>0</v>
      </c>
      <c r="S59" s="37" t="n">
        <f aca="false">IFERROR(Q59/K59,0)</f>
        <v>0</v>
      </c>
    </row>
    <row r="60" customFormat="false" ht="19.5" hidden="false" customHeight="true" outlineLevel="0" collapsed="false">
      <c r="A60" s="30" t="s">
        <v>425</v>
      </c>
      <c r="B60" s="31" t="s">
        <v>426</v>
      </c>
      <c r="C60" s="32" t="s">
        <v>44</v>
      </c>
      <c r="D60" s="32" t="s">
        <v>45</v>
      </c>
      <c r="E60" s="33" t="s">
        <v>427</v>
      </c>
      <c r="F60" s="34" t="n">
        <v>43466</v>
      </c>
      <c r="G60" s="34" t="n">
        <v>44742</v>
      </c>
      <c r="H60" s="35" t="n">
        <f aca="false">DATEDIF(F60,G60,"M")+1</f>
        <v>42</v>
      </c>
      <c r="I60" s="35" t="n">
        <f aca="false">DATEDIF(F60,IF($B$6&lt;G60,$B$6,G60),"M")+1</f>
        <v>7</v>
      </c>
      <c r="J60" s="36" t="s">
        <v>428</v>
      </c>
      <c r="K60" s="36" t="s">
        <v>429</v>
      </c>
      <c r="L60" s="37" t="n">
        <f aca="false">IFERROR(K60/J60,0)</f>
        <v>0</v>
      </c>
      <c r="M60" s="37" t="n">
        <f aca="false">IFERROR(K60/(I60/H60*J60),0)</f>
        <v>0</v>
      </c>
      <c r="N60" s="38" t="s">
        <v>430</v>
      </c>
      <c r="O60" s="35" t="n">
        <f aca="false">IFERROR(J60*N60,0)</f>
        <v>0</v>
      </c>
      <c r="P60" s="36" t="s">
        <v>431</v>
      </c>
      <c r="Q60" s="36" t="s">
        <v>432</v>
      </c>
      <c r="R60" s="37" t="n">
        <f aca="false">IFERROR(Q60/P60,0)</f>
        <v>0</v>
      </c>
      <c r="S60" s="37" t="n">
        <f aca="false">IFERROR(Q60/K60,0)</f>
        <v>0</v>
      </c>
    </row>
    <row r="61" customFormat="false" ht="19.5" hidden="false" customHeight="true" outlineLevel="0" collapsed="false">
      <c r="A61" s="30" t="s">
        <v>433</v>
      </c>
      <c r="B61" s="31" t="s">
        <v>434</v>
      </c>
      <c r="C61" s="32" t="s">
        <v>96</v>
      </c>
      <c r="D61" s="32" t="s">
        <v>115</v>
      </c>
      <c r="E61" s="33" t="s">
        <v>435</v>
      </c>
      <c r="F61" s="34" t="n">
        <v>43466</v>
      </c>
      <c r="G61" s="34" t="n">
        <v>44742</v>
      </c>
      <c r="H61" s="35" t="n">
        <f aca="false">DATEDIF(F61,G61,"M")+1</f>
        <v>42</v>
      </c>
      <c r="I61" s="35" t="n">
        <f aca="false">DATEDIF(F61,IF($B$6&lt;G61,$B$6,G61),"M")+1</f>
        <v>7</v>
      </c>
      <c r="J61" s="36" t="s">
        <v>436</v>
      </c>
      <c r="K61" s="36" t="s">
        <v>437</v>
      </c>
      <c r="L61" s="37" t="n">
        <f aca="false">IFERROR(K61/J61,0)</f>
        <v>0</v>
      </c>
      <c r="M61" s="37" t="n">
        <f aca="false">IFERROR(K61/(I61/H61*J61),0)</f>
        <v>0</v>
      </c>
      <c r="N61" s="38" t="s">
        <v>438</v>
      </c>
      <c r="O61" s="35" t="n">
        <f aca="false">IFERROR(J61*N61,0)</f>
        <v>0</v>
      </c>
      <c r="P61" s="36" t="s">
        <v>439</v>
      </c>
      <c r="Q61" s="36" t="s">
        <v>440</v>
      </c>
      <c r="R61" s="37" t="n">
        <f aca="false">IFERROR(Q61/P61,0)</f>
        <v>0</v>
      </c>
      <c r="S61" s="37" t="n">
        <f aca="false">IFERROR(Q61/K61,0)</f>
        <v>0</v>
      </c>
    </row>
    <row r="62" customFormat="false" ht="19.5" hidden="false" customHeight="true" outlineLevel="0" collapsed="false">
      <c r="A62" s="30" t="s">
        <v>441</v>
      </c>
      <c r="B62" s="31" t="s">
        <v>442</v>
      </c>
      <c r="C62" s="32" t="s">
        <v>96</v>
      </c>
      <c r="D62" s="32" t="s">
        <v>248</v>
      </c>
      <c r="E62" s="33" t="s">
        <v>443</v>
      </c>
      <c r="F62" s="34" t="n">
        <v>43466</v>
      </c>
      <c r="G62" s="34" t="n">
        <v>44742</v>
      </c>
      <c r="H62" s="35" t="n">
        <f aca="false">DATEDIF(F62,G62,"M")+1</f>
        <v>42</v>
      </c>
      <c r="I62" s="35" t="n">
        <f aca="false">DATEDIF(F62,IF($B$6&lt;G62,$B$6,G62),"M")+1</f>
        <v>7</v>
      </c>
      <c r="J62" s="36" t="s">
        <v>444</v>
      </c>
      <c r="K62" s="36" t="s">
        <v>445</v>
      </c>
      <c r="L62" s="37" t="n">
        <f aca="false">IFERROR(K62/J62,0)</f>
        <v>0</v>
      </c>
      <c r="M62" s="37" t="n">
        <f aca="false">IFERROR(K62/(I62/H62*J62),0)</f>
        <v>0</v>
      </c>
      <c r="N62" s="38" t="s">
        <v>446</v>
      </c>
      <c r="O62" s="35" t="n">
        <f aca="false">IFERROR(J62*N62,0)</f>
        <v>0</v>
      </c>
      <c r="P62" s="36" t="s">
        <v>447</v>
      </c>
      <c r="Q62" s="36" t="s">
        <v>448</v>
      </c>
      <c r="R62" s="37" t="n">
        <f aca="false">IFERROR(Q62/P62,0)</f>
        <v>0</v>
      </c>
      <c r="S62" s="37" t="n">
        <f aca="false">IFERROR(Q62/K62,0)</f>
        <v>0</v>
      </c>
    </row>
    <row r="63" customFormat="false" ht="19.5" hidden="false" customHeight="true" outlineLevel="0" collapsed="false">
      <c r="A63" s="30" t="s">
        <v>449</v>
      </c>
      <c r="B63" s="31" t="s">
        <v>450</v>
      </c>
      <c r="C63" s="32" t="s">
        <v>44</v>
      </c>
      <c r="D63" s="32" t="s">
        <v>451</v>
      </c>
      <c r="E63" s="33" t="s">
        <v>452</v>
      </c>
      <c r="F63" s="34" t="n">
        <v>43466</v>
      </c>
      <c r="G63" s="34" t="n">
        <v>44742</v>
      </c>
      <c r="H63" s="35" t="n">
        <f aca="false">DATEDIF(F63,G63,"M")+1</f>
        <v>42</v>
      </c>
      <c r="I63" s="35" t="n">
        <f aca="false">DATEDIF(F63,IF($B$6&lt;G63,$B$6,G63),"M")+1</f>
        <v>7</v>
      </c>
      <c r="J63" s="36" t="s">
        <v>453</v>
      </c>
      <c r="K63" s="36" t="s">
        <v>454</v>
      </c>
      <c r="L63" s="37" t="n">
        <f aca="false">IFERROR(K63/J63,0)</f>
        <v>0</v>
      </c>
      <c r="M63" s="37" t="n">
        <f aca="false">IFERROR(K63/(I63/H63*J63),0)</f>
        <v>0</v>
      </c>
      <c r="N63" s="38" t="s">
        <v>455</v>
      </c>
      <c r="O63" s="35" t="n">
        <f aca="false">IFERROR(J63*N63,0)</f>
        <v>0</v>
      </c>
      <c r="P63" s="36" t="s">
        <v>456</v>
      </c>
      <c r="Q63" s="36" t="s">
        <v>457</v>
      </c>
      <c r="R63" s="37" t="n">
        <f aca="false">IFERROR(Q63/P63,0)</f>
        <v>0</v>
      </c>
      <c r="S63" s="37" t="n">
        <f aca="false">IFERROR(Q63/K63,0)</f>
        <v>0</v>
      </c>
    </row>
    <row r="64" customFormat="false" ht="19.5" hidden="false" customHeight="true" outlineLevel="0" collapsed="false">
      <c r="A64" s="30" t="s">
        <v>458</v>
      </c>
      <c r="B64" s="31" t="s">
        <v>459</v>
      </c>
      <c r="C64" s="32" t="s">
        <v>460</v>
      </c>
      <c r="D64" s="32" t="s">
        <v>106</v>
      </c>
      <c r="E64" s="33" t="s">
        <v>461</v>
      </c>
      <c r="F64" s="34" t="n">
        <v>43466</v>
      </c>
      <c r="G64" s="34" t="n">
        <v>44742</v>
      </c>
      <c r="H64" s="35" t="n">
        <f aca="false">DATEDIF(F64,G64,"M")+1</f>
        <v>42</v>
      </c>
      <c r="I64" s="35" t="n">
        <f aca="false">DATEDIF(F64,IF($B$6&lt;G64,$B$6,G64),"M")+1</f>
        <v>7</v>
      </c>
      <c r="J64" s="36" t="s">
        <v>462</v>
      </c>
      <c r="K64" s="36" t="s">
        <v>463</v>
      </c>
      <c r="L64" s="37" t="n">
        <f aca="false">IFERROR(K64/J64,0)</f>
        <v>0</v>
      </c>
      <c r="M64" s="37" t="n">
        <f aca="false">IFERROR(K64/(I64/H64*J64),0)</f>
        <v>0</v>
      </c>
      <c r="N64" s="38" t="s">
        <v>464</v>
      </c>
      <c r="O64" s="35" t="n">
        <f aca="false">IFERROR(J64*N64,0)</f>
        <v>0</v>
      </c>
      <c r="P64" s="36" t="s">
        <v>465</v>
      </c>
      <c r="Q64" s="36" t="s">
        <v>466</v>
      </c>
      <c r="R64" s="37" t="n">
        <f aca="false">IFERROR(Q64/P64,0)</f>
        <v>0</v>
      </c>
      <c r="S64" s="37" t="n">
        <f aca="false">IFERROR(Q64/K64,0)</f>
        <v>0</v>
      </c>
    </row>
    <row r="65" customFormat="false" ht="19.5" hidden="false" customHeight="true" outlineLevel="0" collapsed="false">
      <c r="A65" s="30" t="s">
        <v>467</v>
      </c>
      <c r="B65" s="31" t="s">
        <v>468</v>
      </c>
      <c r="C65" s="32" t="s">
        <v>44</v>
      </c>
      <c r="D65" s="32" t="s">
        <v>132</v>
      </c>
      <c r="E65" s="33" t="s">
        <v>469</v>
      </c>
      <c r="F65" s="34" t="n">
        <v>43466</v>
      </c>
      <c r="G65" s="34" t="n">
        <v>44742</v>
      </c>
      <c r="H65" s="35" t="n">
        <f aca="false">DATEDIF(F65,G65,"M")+1</f>
        <v>42</v>
      </c>
      <c r="I65" s="35" t="n">
        <f aca="false">DATEDIF(F65,IF($B$6&lt;G65,$B$6,G65),"M")+1</f>
        <v>7</v>
      </c>
      <c r="J65" s="36" t="s">
        <v>470</v>
      </c>
      <c r="K65" s="36" t="s">
        <v>471</v>
      </c>
      <c r="L65" s="37" t="n">
        <f aca="false">IFERROR(K65/J65,0)</f>
        <v>0</v>
      </c>
      <c r="M65" s="37" t="n">
        <f aca="false">IFERROR(K65/(I65/H65*J65),0)</f>
        <v>0</v>
      </c>
      <c r="N65" s="38" t="s">
        <v>472</v>
      </c>
      <c r="O65" s="35" t="n">
        <f aca="false">IFERROR(J65*N65,0)</f>
        <v>0</v>
      </c>
      <c r="P65" s="36" t="s">
        <v>473</v>
      </c>
      <c r="Q65" s="36" t="s">
        <v>474</v>
      </c>
      <c r="R65" s="37" t="n">
        <f aca="false">IFERROR(Q65/P65,0)</f>
        <v>0</v>
      </c>
      <c r="S65" s="37" t="n">
        <f aca="false">IFERROR(Q65/K65,0)</f>
        <v>0</v>
      </c>
    </row>
    <row r="66" customFormat="false" ht="19.5" hidden="false" customHeight="true" outlineLevel="0" collapsed="false">
      <c r="A66" s="30" t="s">
        <v>475</v>
      </c>
      <c r="B66" s="31" t="s">
        <v>476</v>
      </c>
      <c r="C66" s="32" t="s">
        <v>44</v>
      </c>
      <c r="D66" s="32" t="s">
        <v>45</v>
      </c>
      <c r="E66" s="33" t="s">
        <v>477</v>
      </c>
      <c r="F66" s="34" t="n">
        <v>43466</v>
      </c>
      <c r="G66" s="34" t="n">
        <v>44742</v>
      </c>
      <c r="H66" s="35" t="n">
        <f aca="false">DATEDIF(F66,G66,"M")+1</f>
        <v>42</v>
      </c>
      <c r="I66" s="35" t="n">
        <f aca="false">DATEDIF(F66,IF($B$6&lt;G66,$B$6,G66),"M")+1</f>
        <v>7</v>
      </c>
      <c r="J66" s="36" t="s">
        <v>478</v>
      </c>
      <c r="K66" s="36" t="s">
        <v>479</v>
      </c>
      <c r="L66" s="37" t="n">
        <f aca="false">IFERROR(K66/J66,0)</f>
        <v>0</v>
      </c>
      <c r="M66" s="37" t="n">
        <f aca="false">IFERROR(K66/(I66/H66*J66),0)</f>
        <v>0</v>
      </c>
      <c r="N66" s="38" t="s">
        <v>480</v>
      </c>
      <c r="O66" s="35" t="n">
        <f aca="false">IFERROR(J66*N66,0)</f>
        <v>0</v>
      </c>
      <c r="P66" s="36" t="s">
        <v>481</v>
      </c>
      <c r="Q66" s="36" t="s">
        <v>482</v>
      </c>
      <c r="R66" s="37" t="n">
        <f aca="false">IFERROR(Q66/P66,0)</f>
        <v>0</v>
      </c>
      <c r="S66" s="37" t="n">
        <f aca="false">IFERROR(Q66/K66,0)</f>
        <v>0</v>
      </c>
    </row>
    <row r="67" customFormat="false" ht="19.5" hidden="false" customHeight="true" outlineLevel="0" collapsed="false">
      <c r="A67" s="30" t="s">
        <v>483</v>
      </c>
      <c r="B67" s="31" t="s">
        <v>484</v>
      </c>
      <c r="C67" s="32" t="s">
        <v>485</v>
      </c>
      <c r="D67" s="32" t="s">
        <v>97</v>
      </c>
      <c r="E67" s="30" t="s">
        <v>486</v>
      </c>
      <c r="F67" s="34" t="n">
        <v>43466</v>
      </c>
      <c r="G67" s="34" t="n">
        <v>44742</v>
      </c>
      <c r="H67" s="35" t="n">
        <f aca="false">DATEDIF(F67,G67,"M")+1</f>
        <v>42</v>
      </c>
      <c r="I67" s="35" t="n">
        <f aca="false">DATEDIF(F67,IF($B$6&lt;G67,$B$6,G67),"M")+1</f>
        <v>7</v>
      </c>
      <c r="J67" s="36" t="s">
        <v>487</v>
      </c>
      <c r="K67" s="36" t="s">
        <v>488</v>
      </c>
      <c r="L67" s="37" t="n">
        <f aca="false">IFERROR(K67/J67,0)</f>
        <v>0</v>
      </c>
      <c r="M67" s="37" t="n">
        <f aca="false">IFERROR(K67/(I67/H67*J67),0)</f>
        <v>0</v>
      </c>
      <c r="N67" s="38" t="s">
        <v>489</v>
      </c>
      <c r="O67" s="35" t="n">
        <f aca="false">IFERROR(J67*N67,0)</f>
        <v>0</v>
      </c>
      <c r="P67" s="36" t="s">
        <v>490</v>
      </c>
      <c r="Q67" s="36" t="s">
        <v>491</v>
      </c>
      <c r="R67" s="37" t="n">
        <f aca="false">IFERROR(Q67/P67,0)</f>
        <v>0</v>
      </c>
      <c r="S67" s="37" t="n">
        <f aca="false">IFERROR(Q67/K67,0)</f>
        <v>0</v>
      </c>
    </row>
    <row r="68" customFormat="false" ht="19.5" hidden="false" customHeight="true" outlineLevel="0" collapsed="false">
      <c r="A68" s="30" t="s">
        <v>492</v>
      </c>
      <c r="B68" s="31" t="s">
        <v>493</v>
      </c>
      <c r="C68" s="32" t="s">
        <v>96</v>
      </c>
      <c r="D68" s="32" t="s">
        <v>166</v>
      </c>
      <c r="E68" s="33" t="s">
        <v>494</v>
      </c>
      <c r="F68" s="34" t="n">
        <v>43466</v>
      </c>
      <c r="G68" s="34" t="n">
        <v>44742</v>
      </c>
      <c r="H68" s="35" t="n">
        <f aca="false">DATEDIF(F68,G68,"M")+1</f>
        <v>42</v>
      </c>
      <c r="I68" s="35" t="n">
        <f aca="false">DATEDIF(F68,IF($B$6&lt;G68,$B$6,G68),"M")+1</f>
        <v>7</v>
      </c>
      <c r="J68" s="36" t="s">
        <v>495</v>
      </c>
      <c r="K68" s="36" t="s">
        <v>496</v>
      </c>
      <c r="L68" s="37" t="n">
        <f aca="false">IFERROR(K68/J68,0)</f>
        <v>0</v>
      </c>
      <c r="M68" s="37" t="n">
        <f aca="false">IFERROR(K68/(I68/H68*J68),0)</f>
        <v>0</v>
      </c>
      <c r="N68" s="38" t="s">
        <v>497</v>
      </c>
      <c r="O68" s="35" t="n">
        <f aca="false">IFERROR(J68*N68,0)</f>
        <v>0</v>
      </c>
      <c r="P68" s="36" t="s">
        <v>498</v>
      </c>
      <c r="Q68" s="36" t="s">
        <v>499</v>
      </c>
      <c r="R68" s="37" t="n">
        <f aca="false">IFERROR(Q68/P68,0)</f>
        <v>0</v>
      </c>
      <c r="S68" s="37" t="n">
        <f aca="false">IFERROR(Q68/K68,0)</f>
        <v>0</v>
      </c>
    </row>
    <row r="69" customFormat="false" ht="19.5" hidden="false" customHeight="true" outlineLevel="0" collapsed="false">
      <c r="A69" s="30" t="s">
        <v>500</v>
      </c>
      <c r="B69" s="31" t="s">
        <v>501</v>
      </c>
      <c r="C69" s="32" t="s">
        <v>96</v>
      </c>
      <c r="D69" s="32" t="s">
        <v>166</v>
      </c>
      <c r="E69" s="33" t="s">
        <v>502</v>
      </c>
      <c r="F69" s="34" t="n">
        <v>43466</v>
      </c>
      <c r="G69" s="34" t="n">
        <v>44742</v>
      </c>
      <c r="H69" s="35" t="n">
        <f aca="false">DATEDIF(F69,G69,"M")+1</f>
        <v>42</v>
      </c>
      <c r="I69" s="35" t="n">
        <f aca="false">DATEDIF(F69,IF($B$6&lt;G69,$B$6,G69),"M")+1</f>
        <v>7</v>
      </c>
      <c r="J69" s="36" t="s">
        <v>503</v>
      </c>
      <c r="K69" s="36" t="s">
        <v>504</v>
      </c>
      <c r="L69" s="37" t="n">
        <f aca="false">IFERROR(K69/J69,0)</f>
        <v>0</v>
      </c>
      <c r="M69" s="37" t="n">
        <f aca="false">IFERROR(K69/(I69/H69*J69),0)</f>
        <v>0</v>
      </c>
      <c r="N69" s="38" t="s">
        <v>505</v>
      </c>
      <c r="O69" s="35" t="n">
        <f aca="false">IFERROR(J69*N69,0)</f>
        <v>0</v>
      </c>
      <c r="P69" s="36" t="s">
        <v>506</v>
      </c>
      <c r="Q69" s="36" t="s">
        <v>507</v>
      </c>
      <c r="R69" s="37" t="n">
        <f aca="false">IFERROR(Q69/P69,0)</f>
        <v>0</v>
      </c>
      <c r="S69" s="37" t="n">
        <f aca="false">IFERROR(Q69/K69,0)</f>
        <v>0</v>
      </c>
    </row>
    <row r="70" customFormat="false" ht="19.5" hidden="false" customHeight="true" outlineLevel="0" collapsed="false">
      <c r="A70" s="30" t="s">
        <v>508</v>
      </c>
      <c r="B70" s="31" t="s">
        <v>509</v>
      </c>
      <c r="C70" s="32" t="s">
        <v>44</v>
      </c>
      <c r="D70" s="32" t="s">
        <v>132</v>
      </c>
      <c r="E70" s="33" t="s">
        <v>510</v>
      </c>
      <c r="F70" s="34" t="n">
        <v>43466</v>
      </c>
      <c r="G70" s="34" t="n">
        <v>44742</v>
      </c>
      <c r="H70" s="35" t="n">
        <f aca="false">DATEDIF(F70,G70,"M")+1</f>
        <v>42</v>
      </c>
      <c r="I70" s="35" t="n">
        <f aca="false">DATEDIF(F70,IF($B$6&lt;G70,$B$6,G70),"M")+1</f>
        <v>7</v>
      </c>
      <c r="J70" s="36" t="s">
        <v>511</v>
      </c>
      <c r="K70" s="36" t="s">
        <v>512</v>
      </c>
      <c r="L70" s="37" t="n">
        <f aca="false">IFERROR(K70/J70,0)</f>
        <v>0</v>
      </c>
      <c r="M70" s="37" t="n">
        <f aca="false">IFERROR(K70/(I70/H70*J70),0)</f>
        <v>0</v>
      </c>
      <c r="N70" s="38" t="s">
        <v>513</v>
      </c>
      <c r="O70" s="35" t="n">
        <f aca="false">IFERROR(J70*N70,0)</f>
        <v>0</v>
      </c>
      <c r="P70" s="36" t="s">
        <v>514</v>
      </c>
      <c r="Q70" s="36" t="s">
        <v>515</v>
      </c>
      <c r="R70" s="37" t="n">
        <f aca="false">IFERROR(Q70/P70,0)</f>
        <v>0</v>
      </c>
      <c r="S70" s="37" t="n">
        <f aca="false">IFERROR(Q70/K70,0)</f>
        <v>0</v>
      </c>
    </row>
    <row r="71" customFormat="false" ht="19.5" hidden="false" customHeight="true" outlineLevel="0" collapsed="false">
      <c r="A71" s="30" t="s">
        <v>516</v>
      </c>
      <c r="B71" s="31" t="s">
        <v>517</v>
      </c>
      <c r="C71" s="32" t="s">
        <v>44</v>
      </c>
      <c r="D71" s="32" t="s">
        <v>451</v>
      </c>
      <c r="E71" s="33" t="s">
        <v>518</v>
      </c>
      <c r="F71" s="34" t="n">
        <v>43466</v>
      </c>
      <c r="G71" s="34" t="n">
        <v>44742</v>
      </c>
      <c r="H71" s="35" t="n">
        <f aca="false">DATEDIF(F71,G71,"M")+1</f>
        <v>42</v>
      </c>
      <c r="I71" s="35" t="n">
        <f aca="false">DATEDIF(F71,IF($B$6&lt;G71,$B$6,G71),"M")+1</f>
        <v>7</v>
      </c>
      <c r="J71" s="36" t="s">
        <v>519</v>
      </c>
      <c r="K71" s="36" t="s">
        <v>520</v>
      </c>
      <c r="L71" s="37" t="n">
        <f aca="false">IFERROR(K71/J71,0)</f>
        <v>0</v>
      </c>
      <c r="M71" s="37" t="n">
        <f aca="false">IFERROR(K71/(I71/H71*J71),0)</f>
        <v>0</v>
      </c>
      <c r="N71" s="38" t="s">
        <v>521</v>
      </c>
      <c r="O71" s="35" t="n">
        <f aca="false">IFERROR(J71*N71,0)</f>
        <v>0</v>
      </c>
      <c r="P71" s="36" t="s">
        <v>522</v>
      </c>
      <c r="Q71" s="36" t="s">
        <v>523</v>
      </c>
      <c r="R71" s="37" t="n">
        <f aca="false">IFERROR(Q71/P71,0)</f>
        <v>0</v>
      </c>
      <c r="S71" s="37" t="n">
        <f aca="false">IFERROR(Q71/K71,0)</f>
        <v>0</v>
      </c>
    </row>
    <row r="72" customFormat="false" ht="19.5" hidden="false" customHeight="true" outlineLevel="0" collapsed="false">
      <c r="A72" s="30" t="s">
        <v>524</v>
      </c>
      <c r="B72" s="31" t="s">
        <v>525</v>
      </c>
      <c r="C72" s="32" t="s">
        <v>44</v>
      </c>
      <c r="D72" s="32" t="s">
        <v>183</v>
      </c>
      <c r="E72" s="33" t="s">
        <v>526</v>
      </c>
      <c r="F72" s="34" t="n">
        <v>43466</v>
      </c>
      <c r="G72" s="34" t="n">
        <v>44742</v>
      </c>
      <c r="H72" s="35" t="n">
        <f aca="false">DATEDIF(F72,G72,"M")+1</f>
        <v>42</v>
      </c>
      <c r="I72" s="35" t="n">
        <f aca="false">DATEDIF(F72,IF($B$6&lt;G72,$B$6,G72),"M")+1</f>
        <v>7</v>
      </c>
      <c r="J72" s="36" t="s">
        <v>527</v>
      </c>
      <c r="K72" s="36" t="s">
        <v>528</v>
      </c>
      <c r="L72" s="37" t="n">
        <f aca="false">IFERROR(K72/J72,0)</f>
        <v>0</v>
      </c>
      <c r="M72" s="37" t="n">
        <f aca="false">IFERROR(K72/(I72/H72*J72),0)</f>
        <v>0</v>
      </c>
      <c r="N72" s="38" t="s">
        <v>529</v>
      </c>
      <c r="O72" s="35" t="n">
        <f aca="false">IFERROR(J72*N72,0)</f>
        <v>0</v>
      </c>
      <c r="P72" s="36" t="s">
        <v>530</v>
      </c>
      <c r="Q72" s="36" t="s">
        <v>531</v>
      </c>
      <c r="R72" s="37" t="n">
        <f aca="false">IFERROR(Q72/P72,0)</f>
        <v>0</v>
      </c>
      <c r="S72" s="37" t="n">
        <f aca="false">IFERROR(Q72/K72,0)</f>
        <v>0</v>
      </c>
    </row>
    <row r="73" customFormat="false" ht="19.5" hidden="false" customHeight="true" outlineLevel="0" collapsed="false">
      <c r="A73" s="30" t="s">
        <v>532</v>
      </c>
      <c r="B73" s="31" t="s">
        <v>533</v>
      </c>
      <c r="C73" s="32" t="s">
        <v>44</v>
      </c>
      <c r="D73" s="32" t="s">
        <v>106</v>
      </c>
      <c r="E73" s="33" t="s">
        <v>534</v>
      </c>
      <c r="F73" s="34" t="n">
        <v>43466</v>
      </c>
      <c r="G73" s="34" t="n">
        <v>44742</v>
      </c>
      <c r="H73" s="35" t="n">
        <f aca="false">DATEDIF(F73,G73,"M")+1</f>
        <v>42</v>
      </c>
      <c r="I73" s="35" t="n">
        <f aca="false">DATEDIF(F73,IF($B$6&lt;G73,$B$6,G73),"M")+1</f>
        <v>7</v>
      </c>
      <c r="J73" s="36" t="s">
        <v>535</v>
      </c>
      <c r="K73" s="36" t="s">
        <v>536</v>
      </c>
      <c r="L73" s="37" t="n">
        <f aca="false">IFERROR(K73/J73,0)</f>
        <v>0</v>
      </c>
      <c r="M73" s="37" t="n">
        <f aca="false">IFERROR(K73/(I73/H73*J73),0)</f>
        <v>0</v>
      </c>
      <c r="N73" s="38" t="s">
        <v>537</v>
      </c>
      <c r="O73" s="35" t="n">
        <f aca="false">IFERROR(J73*N73,0)</f>
        <v>0</v>
      </c>
      <c r="P73" s="36" t="s">
        <v>538</v>
      </c>
      <c r="Q73" s="36" t="s">
        <v>539</v>
      </c>
      <c r="R73" s="37" t="n">
        <f aca="false">IFERROR(Q73/P73,0)</f>
        <v>0</v>
      </c>
      <c r="S73" s="37" t="n">
        <f aca="false">IFERROR(Q73/K73,0)</f>
        <v>0</v>
      </c>
    </row>
    <row r="74" customFormat="false" ht="19.5" hidden="false" customHeight="true" outlineLevel="0" collapsed="false">
      <c r="A74" s="30" t="s">
        <v>540</v>
      </c>
      <c r="B74" s="31" t="s">
        <v>541</v>
      </c>
      <c r="C74" s="32" t="s">
        <v>44</v>
      </c>
      <c r="D74" s="32" t="s">
        <v>106</v>
      </c>
      <c r="E74" s="33" t="s">
        <v>542</v>
      </c>
      <c r="F74" s="34" t="n">
        <v>43466</v>
      </c>
      <c r="G74" s="34" t="n">
        <v>44742</v>
      </c>
      <c r="H74" s="35" t="n">
        <f aca="false">DATEDIF(F74,G74,"M")+1</f>
        <v>42</v>
      </c>
      <c r="I74" s="35" t="n">
        <f aca="false">DATEDIF(F74,IF($B$6&lt;G74,$B$6,G74),"M")+1</f>
        <v>7</v>
      </c>
      <c r="J74" s="36" t="s">
        <v>543</v>
      </c>
      <c r="K74" s="36" t="s">
        <v>544</v>
      </c>
      <c r="L74" s="37" t="n">
        <f aca="false">IFERROR(K74/J74,0)</f>
        <v>0</v>
      </c>
      <c r="M74" s="37" t="n">
        <f aca="false">IFERROR(K74/(I74/H74*J74),0)</f>
        <v>0</v>
      </c>
      <c r="N74" s="38" t="s">
        <v>545</v>
      </c>
      <c r="O74" s="35" t="n">
        <f aca="false">IFERROR(J74*N74,0)</f>
        <v>0</v>
      </c>
      <c r="P74" s="36" t="s">
        <v>546</v>
      </c>
      <c r="Q74" s="36" t="s">
        <v>547</v>
      </c>
      <c r="R74" s="37" t="n">
        <f aca="false">IFERROR(Q74/P74,0)</f>
        <v>0</v>
      </c>
      <c r="S74" s="37" t="n">
        <f aca="false">IFERROR(Q74/K74,0)</f>
        <v>0</v>
      </c>
    </row>
    <row r="75" customFormat="false" ht="19.5" hidden="false" customHeight="true" outlineLevel="0" collapsed="false">
      <c r="A75" s="30" t="s">
        <v>548</v>
      </c>
      <c r="B75" s="31" t="s">
        <v>549</v>
      </c>
      <c r="C75" s="32" t="s">
        <v>44</v>
      </c>
      <c r="D75" s="32" t="s">
        <v>132</v>
      </c>
      <c r="E75" s="33" t="s">
        <v>550</v>
      </c>
      <c r="F75" s="34" t="n">
        <v>43466</v>
      </c>
      <c r="G75" s="34" t="n">
        <v>44742</v>
      </c>
      <c r="H75" s="35" t="n">
        <f aca="false">DATEDIF(F75,G75,"M")+1</f>
        <v>42</v>
      </c>
      <c r="I75" s="35" t="n">
        <f aca="false">DATEDIF(F75,IF($B$6&lt;G75,$B$6,G75),"M")+1</f>
        <v>7</v>
      </c>
      <c r="J75" s="36" t="s">
        <v>551</v>
      </c>
      <c r="K75" s="36" t="s">
        <v>552</v>
      </c>
      <c r="L75" s="37" t="n">
        <f aca="false">IFERROR(K75/J75,0)</f>
        <v>0</v>
      </c>
      <c r="M75" s="37" t="n">
        <f aca="false">IFERROR(K75/(I75/H75*J75),0)</f>
        <v>0</v>
      </c>
      <c r="N75" s="38" t="s">
        <v>553</v>
      </c>
      <c r="O75" s="35" t="n">
        <f aca="false">IFERROR(J75*N75,0)</f>
        <v>0</v>
      </c>
      <c r="P75" s="36" t="s">
        <v>554</v>
      </c>
      <c r="Q75" s="36" t="s">
        <v>555</v>
      </c>
      <c r="R75" s="37" t="n">
        <f aca="false">IFERROR(Q75/P75,0)</f>
        <v>0</v>
      </c>
      <c r="S75" s="37" t="n">
        <f aca="false">IFERROR(Q75/K75,0)</f>
        <v>0</v>
      </c>
    </row>
    <row r="76" customFormat="false" ht="19.5" hidden="false" customHeight="true" outlineLevel="0" collapsed="false">
      <c r="A76" s="30" t="s">
        <v>556</v>
      </c>
      <c r="B76" s="31" t="s">
        <v>557</v>
      </c>
      <c r="C76" s="32" t="s">
        <v>96</v>
      </c>
      <c r="D76" s="32" t="s">
        <v>354</v>
      </c>
      <c r="E76" s="33" t="s">
        <v>558</v>
      </c>
      <c r="F76" s="34" t="n">
        <v>43466</v>
      </c>
      <c r="G76" s="34" t="n">
        <v>44742</v>
      </c>
      <c r="H76" s="35" t="n">
        <f aca="false">DATEDIF(F76,G76,"M")+1</f>
        <v>42</v>
      </c>
      <c r="I76" s="35" t="n">
        <f aca="false">DATEDIF(F76,IF($B$6&lt;G76,$B$6,G76),"M")+1</f>
        <v>7</v>
      </c>
      <c r="J76" s="36" t="s">
        <v>559</v>
      </c>
      <c r="K76" s="36" t="s">
        <v>560</v>
      </c>
      <c r="L76" s="37" t="n">
        <f aca="false">IFERROR(K76/J76,0)</f>
        <v>0</v>
      </c>
      <c r="M76" s="37" t="n">
        <f aca="false">IFERROR(K76/(I76/H76*J76),0)</f>
        <v>0</v>
      </c>
      <c r="N76" s="38" t="s">
        <v>561</v>
      </c>
      <c r="O76" s="35" t="n">
        <f aca="false">IFERROR(J76*N76,0)</f>
        <v>0</v>
      </c>
      <c r="P76" s="36" t="s">
        <v>562</v>
      </c>
      <c r="Q76" s="36" t="s">
        <v>563</v>
      </c>
      <c r="R76" s="37" t="n">
        <f aca="false">IFERROR(Q76/P76,0)</f>
        <v>0</v>
      </c>
      <c r="S76" s="37" t="n">
        <f aca="false">IFERROR(Q76/K76,0)</f>
        <v>0</v>
      </c>
    </row>
    <row r="77" customFormat="false" ht="19.5" hidden="false" customHeight="true" outlineLevel="0" collapsed="false">
      <c r="A77" s="30" t="s">
        <v>564</v>
      </c>
      <c r="B77" s="31" t="s">
        <v>565</v>
      </c>
      <c r="C77" s="32" t="s">
        <v>96</v>
      </c>
      <c r="D77" s="32" t="s">
        <v>166</v>
      </c>
      <c r="E77" s="33" t="s">
        <v>566</v>
      </c>
      <c r="F77" s="34" t="n">
        <v>43466</v>
      </c>
      <c r="G77" s="34" t="n">
        <v>44742</v>
      </c>
      <c r="H77" s="35" t="n">
        <f aca="false">DATEDIF(F77,G77,"M")+1</f>
        <v>42</v>
      </c>
      <c r="I77" s="35" t="n">
        <f aca="false">DATEDIF(F77,IF($B$6&lt;G77,$B$6,G77),"M")+1</f>
        <v>7</v>
      </c>
      <c r="J77" s="36" t="s">
        <v>567</v>
      </c>
      <c r="K77" s="36" t="s">
        <v>568</v>
      </c>
      <c r="L77" s="37" t="n">
        <f aca="false">IFERROR(K77/J77,0)</f>
        <v>0</v>
      </c>
      <c r="M77" s="37" t="n">
        <f aca="false">IFERROR(K77/(I77/H77*J77),0)</f>
        <v>0</v>
      </c>
      <c r="N77" s="38" t="s">
        <v>569</v>
      </c>
      <c r="O77" s="35" t="n">
        <f aca="false">IFERROR(J77*N77,0)</f>
        <v>0</v>
      </c>
      <c r="P77" s="36" t="s">
        <v>570</v>
      </c>
      <c r="Q77" s="36" t="s">
        <v>571</v>
      </c>
      <c r="R77" s="37" t="n">
        <f aca="false">IFERROR(Q77/P77,0)</f>
        <v>0</v>
      </c>
      <c r="S77" s="37" t="n">
        <f aca="false">IFERROR(Q77/K77,0)</f>
        <v>0</v>
      </c>
    </row>
    <row r="78" customFormat="false" ht="19.5" hidden="false" customHeight="true" outlineLevel="0" collapsed="false">
      <c r="A78" s="30" t="s">
        <v>572</v>
      </c>
      <c r="B78" s="31" t="s">
        <v>573</v>
      </c>
      <c r="C78" s="32" t="s">
        <v>44</v>
      </c>
      <c r="D78" s="32" t="s">
        <v>45</v>
      </c>
      <c r="E78" s="33" t="s">
        <v>574</v>
      </c>
      <c r="F78" s="34" t="n">
        <v>43466</v>
      </c>
      <c r="G78" s="34" t="n">
        <v>44742</v>
      </c>
      <c r="H78" s="35" t="n">
        <f aca="false">DATEDIF(F78,G78,"M")+1</f>
        <v>42</v>
      </c>
      <c r="I78" s="35" t="n">
        <f aca="false">DATEDIF(F78,IF($B$6&lt;G78,$B$6,G78),"M")+1</f>
        <v>7</v>
      </c>
      <c r="J78" s="36" t="s">
        <v>575</v>
      </c>
      <c r="K78" s="36" t="s">
        <v>576</v>
      </c>
      <c r="L78" s="37" t="n">
        <f aca="false">IFERROR(K78/J78,0)</f>
        <v>0</v>
      </c>
      <c r="M78" s="37" t="n">
        <f aca="false">IFERROR(K78/(I78/H78*J78),0)</f>
        <v>0</v>
      </c>
      <c r="N78" s="38" t="s">
        <v>577</v>
      </c>
      <c r="O78" s="35" t="n">
        <f aca="false">IFERROR(J78*N78,0)</f>
        <v>0</v>
      </c>
      <c r="P78" s="36" t="s">
        <v>578</v>
      </c>
      <c r="Q78" s="36" t="s">
        <v>579</v>
      </c>
      <c r="R78" s="37" t="n">
        <f aca="false">IFERROR(Q78/P78,0)</f>
        <v>0</v>
      </c>
      <c r="S78" s="37" t="n">
        <f aca="false">IFERROR(Q78/K78,0)</f>
        <v>0</v>
      </c>
    </row>
    <row r="79" customFormat="false" ht="19.5" hidden="false" customHeight="true" outlineLevel="0" collapsed="false">
      <c r="A79" s="30" t="s">
        <v>580</v>
      </c>
      <c r="B79" s="31" t="s">
        <v>581</v>
      </c>
      <c r="C79" s="32" t="s">
        <v>44</v>
      </c>
      <c r="D79" s="32" t="s">
        <v>183</v>
      </c>
      <c r="E79" s="33" t="s">
        <v>582</v>
      </c>
      <c r="F79" s="34" t="n">
        <v>43466</v>
      </c>
      <c r="G79" s="34" t="n">
        <v>44742</v>
      </c>
      <c r="H79" s="35" t="n">
        <f aca="false">DATEDIF(F79,G79,"M")+1</f>
        <v>42</v>
      </c>
      <c r="I79" s="35" t="n">
        <f aca="false">DATEDIF(F79,IF($B$6&lt;G79,$B$6,G79),"M")+1</f>
        <v>7</v>
      </c>
      <c r="J79" s="36" t="s">
        <v>583</v>
      </c>
      <c r="K79" s="36" t="s">
        <v>584</v>
      </c>
      <c r="L79" s="37" t="n">
        <f aca="false">IFERROR(K79/J79,0)</f>
        <v>0</v>
      </c>
      <c r="M79" s="37" t="n">
        <f aca="false">IFERROR(K79/(I79/H79*J79),0)</f>
        <v>0</v>
      </c>
      <c r="N79" s="38" t="s">
        <v>585</v>
      </c>
      <c r="O79" s="35" t="n">
        <f aca="false">IFERROR(J79*N79,0)</f>
        <v>0</v>
      </c>
      <c r="P79" s="36" t="s">
        <v>586</v>
      </c>
      <c r="Q79" s="36" t="s">
        <v>587</v>
      </c>
      <c r="R79" s="37" t="n">
        <f aca="false">IFERROR(Q79/P79,0)</f>
        <v>0</v>
      </c>
      <c r="S79" s="37" t="n">
        <f aca="false">IFERROR(Q79/K79,0)</f>
        <v>0</v>
      </c>
    </row>
    <row r="80" customFormat="false" ht="19.5" hidden="false" customHeight="true" outlineLevel="0" collapsed="false">
      <c r="A80" s="30" t="s">
        <v>588</v>
      </c>
      <c r="B80" s="31" t="s">
        <v>589</v>
      </c>
      <c r="C80" s="32" t="s">
        <v>44</v>
      </c>
      <c r="D80" s="32" t="s">
        <v>106</v>
      </c>
      <c r="E80" s="33" t="s">
        <v>590</v>
      </c>
      <c r="F80" s="34" t="n">
        <v>43466</v>
      </c>
      <c r="G80" s="34" t="n">
        <v>44742</v>
      </c>
      <c r="H80" s="35" t="n">
        <f aca="false">DATEDIF(F80,G80,"M")+1</f>
        <v>42</v>
      </c>
      <c r="I80" s="35" t="n">
        <f aca="false">DATEDIF(F80,IF($B$6&lt;G80,$B$6,G80),"M")+1</f>
        <v>7</v>
      </c>
      <c r="J80" s="36" t="s">
        <v>591</v>
      </c>
      <c r="K80" s="36" t="s">
        <v>592</v>
      </c>
      <c r="L80" s="37" t="n">
        <f aca="false">IFERROR(K80/J80,0)</f>
        <v>0</v>
      </c>
      <c r="M80" s="37" t="n">
        <f aca="false">IFERROR(K80/(I80/H80*J80),0)</f>
        <v>0</v>
      </c>
      <c r="N80" s="38" t="s">
        <v>593</v>
      </c>
      <c r="O80" s="35" t="n">
        <f aca="false">IFERROR(J80*N80,0)</f>
        <v>0</v>
      </c>
      <c r="P80" s="36" t="s">
        <v>594</v>
      </c>
      <c r="Q80" s="36" t="s">
        <v>595</v>
      </c>
      <c r="R80" s="37" t="n">
        <f aca="false">IFERROR(Q80/P80,0)</f>
        <v>0</v>
      </c>
      <c r="S80" s="37" t="n">
        <f aca="false">IFERROR(Q80/K80,0)</f>
        <v>0</v>
      </c>
    </row>
    <row r="81" customFormat="false" ht="19.5" hidden="false" customHeight="true" outlineLevel="0" collapsed="false">
      <c r="A81" s="30" t="s">
        <v>596</v>
      </c>
      <c r="B81" s="31" t="s">
        <v>597</v>
      </c>
      <c r="C81" s="32" t="s">
        <v>44</v>
      </c>
      <c r="D81" s="32" t="s">
        <v>54</v>
      </c>
      <c r="E81" s="33" t="s">
        <v>598</v>
      </c>
      <c r="F81" s="34" t="n">
        <v>43466</v>
      </c>
      <c r="G81" s="34" t="n">
        <v>44742</v>
      </c>
      <c r="H81" s="35" t="n">
        <f aca="false">DATEDIF(F81,G81,"M")+1</f>
        <v>42</v>
      </c>
      <c r="I81" s="35" t="n">
        <f aca="false">DATEDIF(F81,IF($B$6&lt;G81,$B$6,G81),"M")+1</f>
        <v>7</v>
      </c>
      <c r="J81" s="36" t="s">
        <v>599</v>
      </c>
      <c r="K81" s="36" t="s">
        <v>600</v>
      </c>
      <c r="L81" s="37" t="n">
        <f aca="false">IFERROR(K81/J81,0)</f>
        <v>0</v>
      </c>
      <c r="M81" s="37" t="n">
        <f aca="false">IFERROR(K81/(I81/H81*J81),0)</f>
        <v>0</v>
      </c>
      <c r="N81" s="38" t="s">
        <v>601</v>
      </c>
      <c r="O81" s="35" t="n">
        <f aca="false">IFERROR(J81*N81,0)</f>
        <v>0</v>
      </c>
      <c r="P81" s="36" t="s">
        <v>602</v>
      </c>
      <c r="Q81" s="36" t="s">
        <v>603</v>
      </c>
      <c r="R81" s="37" t="n">
        <f aca="false">IFERROR(Q81/P81,0)</f>
        <v>0</v>
      </c>
      <c r="S81" s="37" t="n">
        <f aca="false">IFERROR(Q81/K81,0)</f>
        <v>0</v>
      </c>
    </row>
    <row r="82" customFormat="false" ht="19.5" hidden="false" customHeight="true" outlineLevel="0" collapsed="false">
      <c r="A82" s="30" t="s">
        <v>604</v>
      </c>
      <c r="B82" s="31" t="s">
        <v>605</v>
      </c>
      <c r="C82" s="32" t="s">
        <v>44</v>
      </c>
      <c r="D82" s="32" t="s">
        <v>106</v>
      </c>
      <c r="E82" s="33" t="s">
        <v>606</v>
      </c>
      <c r="F82" s="34" t="n">
        <v>43466</v>
      </c>
      <c r="G82" s="34" t="n">
        <v>44742</v>
      </c>
      <c r="H82" s="35" t="n">
        <f aca="false">DATEDIF(F82,G82,"M")+1</f>
        <v>42</v>
      </c>
      <c r="I82" s="35" t="n">
        <f aca="false">DATEDIF(F82,IF($B$6&lt;G82,$B$6,G82),"M")+1</f>
        <v>7</v>
      </c>
      <c r="J82" s="36" t="s">
        <v>607</v>
      </c>
      <c r="K82" s="36" t="s">
        <v>608</v>
      </c>
      <c r="L82" s="37" t="n">
        <f aca="false">IFERROR(K82/J82,0)</f>
        <v>0</v>
      </c>
      <c r="M82" s="37" t="n">
        <f aca="false">IFERROR(K82/(I82/H82*J82),0)</f>
        <v>0</v>
      </c>
      <c r="N82" s="38" t="s">
        <v>609</v>
      </c>
      <c r="O82" s="35" t="n">
        <f aca="false">IFERROR(J82*N82,0)</f>
        <v>0</v>
      </c>
      <c r="P82" s="36" t="s">
        <v>610</v>
      </c>
      <c r="Q82" s="36" t="s">
        <v>611</v>
      </c>
      <c r="R82" s="37" t="n">
        <f aca="false">IFERROR(Q82/P82,0)</f>
        <v>0</v>
      </c>
      <c r="S82" s="37" t="n">
        <f aca="false">IFERROR(Q82/K82,0)</f>
        <v>0</v>
      </c>
    </row>
    <row r="83" customFormat="false" ht="19.5" hidden="false" customHeight="true" outlineLevel="0" collapsed="false">
      <c r="A83" s="30" t="s">
        <v>612</v>
      </c>
      <c r="B83" s="31" t="s">
        <v>613</v>
      </c>
      <c r="C83" s="32" t="s">
        <v>96</v>
      </c>
      <c r="D83" s="32" t="s">
        <v>97</v>
      </c>
      <c r="E83" s="33" t="s">
        <v>614</v>
      </c>
      <c r="F83" s="34" t="n">
        <v>43466</v>
      </c>
      <c r="G83" s="34" t="n">
        <v>44742</v>
      </c>
      <c r="H83" s="35" t="n">
        <f aca="false">DATEDIF(F83,G83,"M")+1</f>
        <v>42</v>
      </c>
      <c r="I83" s="35" t="n">
        <f aca="false">DATEDIF(F83,IF($B$6&lt;G83,$B$6,G83),"M")+1</f>
        <v>7</v>
      </c>
      <c r="J83" s="36" t="s">
        <v>615</v>
      </c>
      <c r="K83" s="36" t="s">
        <v>616</v>
      </c>
      <c r="L83" s="37" t="n">
        <f aca="false">IFERROR(K83/J83,0)</f>
        <v>0</v>
      </c>
      <c r="M83" s="37" t="n">
        <f aca="false">IFERROR(K83/(I83/H83*J83),0)</f>
        <v>0</v>
      </c>
      <c r="N83" s="38" t="s">
        <v>617</v>
      </c>
      <c r="O83" s="35" t="n">
        <f aca="false">IFERROR(J83*N83,0)</f>
        <v>0</v>
      </c>
      <c r="P83" s="36" t="s">
        <v>618</v>
      </c>
      <c r="Q83" s="36" t="s">
        <v>619</v>
      </c>
      <c r="R83" s="37" t="n">
        <f aca="false">IFERROR(Q83/P83,0)</f>
        <v>0</v>
      </c>
      <c r="S83" s="37" t="n">
        <f aca="false">IFERROR(Q83/K83,0)</f>
        <v>0</v>
      </c>
    </row>
    <row r="84" customFormat="false" ht="19.5" hidden="false" customHeight="true" outlineLevel="0" collapsed="false">
      <c r="A84" s="30" t="s">
        <v>620</v>
      </c>
      <c r="B84" s="31" t="s">
        <v>621</v>
      </c>
      <c r="C84" s="32" t="s">
        <v>96</v>
      </c>
      <c r="D84" s="32" t="s">
        <v>166</v>
      </c>
      <c r="E84" s="33" t="s">
        <v>622</v>
      </c>
      <c r="F84" s="34" t="n">
        <v>43466</v>
      </c>
      <c r="G84" s="34" t="n">
        <v>44742</v>
      </c>
      <c r="H84" s="35" t="n">
        <f aca="false">DATEDIF(F84,G84,"M")+1</f>
        <v>42</v>
      </c>
      <c r="I84" s="35" t="n">
        <f aca="false">DATEDIF(F84,IF($B$6&lt;G84,$B$6,G84),"M")+1</f>
        <v>7</v>
      </c>
      <c r="J84" s="36" t="s">
        <v>623</v>
      </c>
      <c r="K84" s="36" t="s">
        <v>624</v>
      </c>
      <c r="L84" s="37" t="n">
        <f aca="false">IFERROR(K84/J84,0)</f>
        <v>0</v>
      </c>
      <c r="M84" s="37" t="n">
        <f aca="false">IFERROR(K84/(I84/H84*J84),0)</f>
        <v>0</v>
      </c>
      <c r="N84" s="38" t="s">
        <v>625</v>
      </c>
      <c r="O84" s="35" t="n">
        <f aca="false">IFERROR(J84*N84,0)</f>
        <v>0</v>
      </c>
      <c r="P84" s="36" t="s">
        <v>626</v>
      </c>
      <c r="Q84" s="36" t="s">
        <v>627</v>
      </c>
      <c r="R84" s="37" t="n">
        <f aca="false">IFERROR(Q84/P84,0)</f>
        <v>0</v>
      </c>
      <c r="S84" s="37" t="n">
        <f aca="false">IFERROR(Q84/K84,0)</f>
        <v>0</v>
      </c>
    </row>
    <row r="85" customFormat="false" ht="19.5" hidden="false" customHeight="true" outlineLevel="0" collapsed="false">
      <c r="A85" s="30" t="s">
        <v>628</v>
      </c>
      <c r="B85" s="31" t="s">
        <v>629</v>
      </c>
      <c r="C85" s="32" t="s">
        <v>44</v>
      </c>
      <c r="D85" s="32" t="s">
        <v>451</v>
      </c>
      <c r="E85" s="33" t="s">
        <v>630</v>
      </c>
      <c r="F85" s="34" t="n">
        <v>43466</v>
      </c>
      <c r="G85" s="34" t="n">
        <v>44742</v>
      </c>
      <c r="H85" s="35" t="n">
        <f aca="false">DATEDIF(F85,G85,"M")+1</f>
        <v>42</v>
      </c>
      <c r="I85" s="35" t="n">
        <f aca="false">DATEDIF(F85,IF($B$6&lt;G85,$B$6,G85),"M")+1</f>
        <v>7</v>
      </c>
      <c r="J85" s="36" t="s">
        <v>631</v>
      </c>
      <c r="K85" s="36" t="s">
        <v>632</v>
      </c>
      <c r="L85" s="37" t="n">
        <f aca="false">IFERROR(K85/J85,0)</f>
        <v>0</v>
      </c>
      <c r="M85" s="37" t="n">
        <f aca="false">IFERROR(K85/(I85/H85*J85),0)</f>
        <v>0</v>
      </c>
      <c r="N85" s="38" t="s">
        <v>633</v>
      </c>
      <c r="O85" s="35" t="n">
        <f aca="false">IFERROR(J85*N85,0)</f>
        <v>0</v>
      </c>
      <c r="P85" s="36" t="s">
        <v>634</v>
      </c>
      <c r="Q85" s="36" t="s">
        <v>635</v>
      </c>
      <c r="R85" s="37" t="n">
        <f aca="false">IFERROR(Q85/P85,0)</f>
        <v>0</v>
      </c>
      <c r="S85" s="37" t="n">
        <f aca="false">IFERROR(Q85/K85,0)</f>
        <v>0</v>
      </c>
    </row>
    <row r="86" customFormat="false" ht="19.5" hidden="false" customHeight="true" outlineLevel="0" collapsed="false">
      <c r="A86" s="30" t="s">
        <v>636</v>
      </c>
      <c r="B86" s="31" t="s">
        <v>637</v>
      </c>
      <c r="C86" s="32" t="s">
        <v>96</v>
      </c>
      <c r="D86" s="32" t="s">
        <v>115</v>
      </c>
      <c r="E86" s="33" t="s">
        <v>638</v>
      </c>
      <c r="F86" s="34" t="n">
        <v>43466</v>
      </c>
      <c r="G86" s="34" t="n">
        <v>44742</v>
      </c>
      <c r="H86" s="35" t="n">
        <f aca="false">DATEDIF(F86,G86,"M")+1</f>
        <v>42</v>
      </c>
      <c r="I86" s="35" t="n">
        <f aca="false">DATEDIF(F86,IF($B$6&lt;G86,$B$6,G86),"M")+1</f>
        <v>7</v>
      </c>
      <c r="J86" s="36" t="s">
        <v>639</v>
      </c>
      <c r="K86" s="36" t="s">
        <v>640</v>
      </c>
      <c r="L86" s="37" t="n">
        <f aca="false">IFERROR(K86/J86,0)</f>
        <v>0</v>
      </c>
      <c r="M86" s="37" t="n">
        <f aca="false">IFERROR(K86/(I86/H86*J86),0)</f>
        <v>0</v>
      </c>
      <c r="N86" s="38" t="s">
        <v>641</v>
      </c>
      <c r="O86" s="35" t="n">
        <f aca="false">IFERROR(J86*N86,0)</f>
        <v>0</v>
      </c>
      <c r="P86" s="36" t="s">
        <v>642</v>
      </c>
      <c r="Q86" s="36" t="s">
        <v>643</v>
      </c>
      <c r="R86" s="37" t="n">
        <f aca="false">IFERROR(Q86/P86,0)</f>
        <v>0</v>
      </c>
      <c r="S86" s="37" t="n">
        <f aca="false">IFERROR(Q86/K86,0)</f>
        <v>0</v>
      </c>
    </row>
    <row r="87" customFormat="false" ht="19.5" hidden="false" customHeight="true" outlineLevel="0" collapsed="false">
      <c r="A87" s="30" t="s">
        <v>644</v>
      </c>
      <c r="B87" s="31" t="s">
        <v>645</v>
      </c>
      <c r="C87" s="32" t="s">
        <v>96</v>
      </c>
      <c r="D87" s="32" t="s">
        <v>97</v>
      </c>
      <c r="E87" s="33" t="s">
        <v>646</v>
      </c>
      <c r="F87" s="34" t="n">
        <v>43466</v>
      </c>
      <c r="G87" s="34" t="n">
        <v>44742</v>
      </c>
      <c r="H87" s="35" t="n">
        <f aca="false">DATEDIF(F87,G87,"M")+1</f>
        <v>42</v>
      </c>
      <c r="I87" s="35" t="n">
        <f aca="false">DATEDIF(F87,IF($B$6&lt;G87,$B$6,G87),"M")+1</f>
        <v>7</v>
      </c>
      <c r="J87" s="36" t="s">
        <v>647</v>
      </c>
      <c r="K87" s="36" t="s">
        <v>648</v>
      </c>
      <c r="L87" s="37" t="n">
        <f aca="false">IFERROR(K87/J87,0)</f>
        <v>0</v>
      </c>
      <c r="M87" s="37" t="n">
        <f aca="false">IFERROR(K87/(I87/H87*J87),0)</f>
        <v>0</v>
      </c>
      <c r="N87" s="38" t="s">
        <v>649</v>
      </c>
      <c r="O87" s="35" t="n">
        <f aca="false">IFERROR(J87*N87,0)</f>
        <v>0</v>
      </c>
      <c r="P87" s="36" t="s">
        <v>650</v>
      </c>
      <c r="Q87" s="36" t="s">
        <v>651</v>
      </c>
      <c r="R87" s="37" t="n">
        <f aca="false">IFERROR(Q87/P87,0)</f>
        <v>0</v>
      </c>
      <c r="S87" s="37" t="n">
        <f aca="false">IFERROR(Q87/K87,0)</f>
        <v>0</v>
      </c>
    </row>
    <row r="88" customFormat="false" ht="19.5" hidden="false" customHeight="true" outlineLevel="0" collapsed="false">
      <c r="A88" s="30" t="s">
        <v>652</v>
      </c>
      <c r="B88" s="31" t="s">
        <v>653</v>
      </c>
      <c r="C88" s="32" t="s">
        <v>96</v>
      </c>
      <c r="D88" s="32" t="s">
        <v>115</v>
      </c>
      <c r="E88" s="33" t="s">
        <v>654</v>
      </c>
      <c r="F88" s="34" t="n">
        <v>43466</v>
      </c>
      <c r="G88" s="34" t="n">
        <v>44742</v>
      </c>
      <c r="H88" s="35" t="n">
        <f aca="false">DATEDIF(F88,G88,"M")+1</f>
        <v>42</v>
      </c>
      <c r="I88" s="35" t="n">
        <f aca="false">DATEDIF(F88,IF($B$6&lt;G88,$B$6,G88),"M")+1</f>
        <v>7</v>
      </c>
      <c r="J88" s="36" t="s">
        <v>655</v>
      </c>
      <c r="K88" s="36" t="s">
        <v>656</v>
      </c>
      <c r="L88" s="37" t="n">
        <f aca="false">IFERROR(K88/J88,0)</f>
        <v>0</v>
      </c>
      <c r="M88" s="37" t="n">
        <f aca="false">IFERROR(K88/(I88/H88*J88),0)</f>
        <v>0</v>
      </c>
      <c r="N88" s="38" t="s">
        <v>657</v>
      </c>
      <c r="O88" s="35" t="n">
        <f aca="false">IFERROR(J88*N88,0)</f>
        <v>0</v>
      </c>
      <c r="P88" s="36" t="s">
        <v>658</v>
      </c>
      <c r="Q88" s="36" t="s">
        <v>659</v>
      </c>
      <c r="R88" s="37" t="n">
        <f aca="false">IFERROR(Q88/P88,0)</f>
        <v>0</v>
      </c>
      <c r="S88" s="37" t="n">
        <f aca="false">IFERROR(Q88/K88,0)</f>
        <v>0</v>
      </c>
    </row>
    <row r="89" customFormat="false" ht="19.5" hidden="false" customHeight="true" outlineLevel="0" collapsed="false">
      <c r="A89" s="30" t="s">
        <v>660</v>
      </c>
      <c r="B89" s="31" t="s">
        <v>661</v>
      </c>
      <c r="C89" s="32" t="s">
        <v>44</v>
      </c>
      <c r="D89" s="32" t="s">
        <v>106</v>
      </c>
      <c r="E89" s="33" t="s">
        <v>662</v>
      </c>
      <c r="F89" s="34" t="n">
        <v>43466</v>
      </c>
      <c r="G89" s="34" t="n">
        <v>44742</v>
      </c>
      <c r="H89" s="35" t="n">
        <f aca="false">DATEDIF(F89,G89,"M")+1</f>
        <v>42</v>
      </c>
      <c r="I89" s="35" t="n">
        <f aca="false">DATEDIF(F89,IF($B$6&lt;G89,$B$6,G89),"M")+1</f>
        <v>7</v>
      </c>
      <c r="J89" s="36" t="s">
        <v>663</v>
      </c>
      <c r="K89" s="36" t="s">
        <v>664</v>
      </c>
      <c r="L89" s="37" t="n">
        <f aca="false">IFERROR(K89/J89,0)</f>
        <v>0</v>
      </c>
      <c r="M89" s="37" t="n">
        <f aca="false">IFERROR(K89/(I89/H89*J89),0)</f>
        <v>0</v>
      </c>
      <c r="N89" s="38" t="s">
        <v>665</v>
      </c>
      <c r="O89" s="35" t="n">
        <f aca="false">IFERROR(J89*N89,0)</f>
        <v>0</v>
      </c>
      <c r="P89" s="36" t="s">
        <v>666</v>
      </c>
      <c r="Q89" s="36" t="s">
        <v>667</v>
      </c>
      <c r="R89" s="37" t="n">
        <f aca="false">IFERROR(Q89/P89,0)</f>
        <v>0</v>
      </c>
      <c r="S89" s="37" t="n">
        <f aca="false">IFERROR(Q89/K89,0)</f>
        <v>0</v>
      </c>
    </row>
    <row r="90" customFormat="false" ht="19.5" hidden="false" customHeight="true" outlineLevel="0" collapsed="false">
      <c r="A90" s="30" t="s">
        <v>668</v>
      </c>
      <c r="B90" s="31" t="s">
        <v>669</v>
      </c>
      <c r="C90" s="32" t="s">
        <v>44</v>
      </c>
      <c r="D90" s="32" t="s">
        <v>45</v>
      </c>
      <c r="E90" s="33" t="s">
        <v>670</v>
      </c>
      <c r="F90" s="34" t="n">
        <v>43466</v>
      </c>
      <c r="G90" s="34" t="n">
        <v>44742</v>
      </c>
      <c r="H90" s="35" t="n">
        <f aca="false">DATEDIF(F90,G90,"M")+1</f>
        <v>42</v>
      </c>
      <c r="I90" s="35" t="n">
        <f aca="false">DATEDIF(F90,IF($B$6&lt;G90,$B$6,G90),"M")+1</f>
        <v>7</v>
      </c>
      <c r="J90" s="36" t="s">
        <v>671</v>
      </c>
      <c r="K90" s="36" t="s">
        <v>672</v>
      </c>
      <c r="L90" s="37" t="n">
        <f aca="false">IFERROR(K90/J90,0)</f>
        <v>0</v>
      </c>
      <c r="M90" s="37" t="n">
        <f aca="false">IFERROR(K90/(I90/H90*J90),0)</f>
        <v>0</v>
      </c>
      <c r="N90" s="38" t="s">
        <v>673</v>
      </c>
      <c r="O90" s="35" t="n">
        <f aca="false">IFERROR(J90*N90,0)</f>
        <v>0</v>
      </c>
      <c r="P90" s="36" t="s">
        <v>674</v>
      </c>
      <c r="Q90" s="36" t="s">
        <v>675</v>
      </c>
      <c r="R90" s="37" t="n">
        <f aca="false">IFERROR(Q90/P90,0)</f>
        <v>0</v>
      </c>
      <c r="S90" s="37" t="n">
        <f aca="false">IFERROR(Q90/K90,0)</f>
        <v>0</v>
      </c>
    </row>
    <row r="91" customFormat="false" ht="19.5" hidden="false" customHeight="true" outlineLevel="0" collapsed="false">
      <c r="A91" s="30" t="s">
        <v>676</v>
      </c>
      <c r="B91" s="31" t="s">
        <v>677</v>
      </c>
      <c r="C91" s="32" t="s">
        <v>96</v>
      </c>
      <c r="D91" s="32" t="s">
        <v>97</v>
      </c>
      <c r="E91" s="33" t="s">
        <v>678</v>
      </c>
      <c r="F91" s="34" t="n">
        <v>43466</v>
      </c>
      <c r="G91" s="34" t="n">
        <v>44742</v>
      </c>
      <c r="H91" s="35" t="n">
        <f aca="false">DATEDIF(F91,G91,"M")+1</f>
        <v>42</v>
      </c>
      <c r="I91" s="35" t="n">
        <f aca="false">DATEDIF(F91,IF($B$6&lt;G91,$B$6,G91),"M")+1</f>
        <v>7</v>
      </c>
      <c r="J91" s="36" t="s">
        <v>679</v>
      </c>
      <c r="K91" s="36" t="s">
        <v>680</v>
      </c>
      <c r="L91" s="37" t="n">
        <f aca="false">IFERROR(K91/J91,0)</f>
        <v>0</v>
      </c>
      <c r="M91" s="37" t="n">
        <f aca="false">IFERROR(K91/(I91/H91*J91),0)</f>
        <v>0</v>
      </c>
      <c r="N91" s="38" t="s">
        <v>681</v>
      </c>
      <c r="O91" s="35" t="n">
        <f aca="false">IFERROR(J91*N91,0)</f>
        <v>0</v>
      </c>
      <c r="P91" s="36" t="s">
        <v>682</v>
      </c>
      <c r="Q91" s="36" t="s">
        <v>683</v>
      </c>
      <c r="R91" s="37" t="n">
        <f aca="false">IFERROR(Q91/P91,0)</f>
        <v>0</v>
      </c>
      <c r="S91" s="37" t="n">
        <f aca="false">IFERROR(Q91/K91,0)</f>
        <v>0</v>
      </c>
    </row>
    <row r="92" customFormat="false" ht="19.5" hidden="false" customHeight="true" outlineLevel="0" collapsed="false">
      <c r="A92" s="30" t="s">
        <v>684</v>
      </c>
      <c r="B92" s="31" t="s">
        <v>685</v>
      </c>
      <c r="C92" s="32" t="s">
        <v>44</v>
      </c>
      <c r="D92" s="32" t="s">
        <v>183</v>
      </c>
      <c r="E92" s="33" t="s">
        <v>686</v>
      </c>
      <c r="F92" s="34" t="n">
        <v>43466</v>
      </c>
      <c r="G92" s="34" t="n">
        <v>44742</v>
      </c>
      <c r="H92" s="35" t="n">
        <f aca="false">DATEDIF(F92,G92,"M")+1</f>
        <v>42</v>
      </c>
      <c r="I92" s="35" t="n">
        <f aca="false">DATEDIF(F92,IF($B$6&lt;G92,$B$6,G92),"M")+1</f>
        <v>7</v>
      </c>
      <c r="J92" s="36" t="s">
        <v>687</v>
      </c>
      <c r="K92" s="36" t="s">
        <v>688</v>
      </c>
      <c r="L92" s="37" t="n">
        <f aca="false">IFERROR(K92/J92,0)</f>
        <v>0</v>
      </c>
      <c r="M92" s="37" t="n">
        <f aca="false">IFERROR(K92/(I92/H92*J92),0)</f>
        <v>0</v>
      </c>
      <c r="N92" s="38" t="s">
        <v>689</v>
      </c>
      <c r="O92" s="35" t="n">
        <f aca="false">IFERROR(J92*N92,0)</f>
        <v>0</v>
      </c>
      <c r="P92" s="36" t="s">
        <v>690</v>
      </c>
      <c r="Q92" s="36" t="s">
        <v>691</v>
      </c>
      <c r="R92" s="37" t="n">
        <f aca="false">IFERROR(Q92/P92,0)</f>
        <v>0</v>
      </c>
      <c r="S92" s="37" t="n">
        <f aca="false">IFERROR(Q92/K92,0)</f>
        <v>0</v>
      </c>
    </row>
    <row r="93" customFormat="false" ht="19.5" hidden="false" customHeight="true" outlineLevel="0" collapsed="false">
      <c r="A93" s="30" t="s">
        <v>692</v>
      </c>
      <c r="B93" s="31" t="s">
        <v>693</v>
      </c>
      <c r="C93" s="32" t="s">
        <v>44</v>
      </c>
      <c r="D93" s="32" t="s">
        <v>183</v>
      </c>
      <c r="E93" s="33" t="s">
        <v>694</v>
      </c>
      <c r="F93" s="34" t="n">
        <v>43466</v>
      </c>
      <c r="G93" s="34" t="n">
        <v>44742</v>
      </c>
      <c r="H93" s="35" t="n">
        <f aca="false">DATEDIF(F93,G93,"M")+1</f>
        <v>42</v>
      </c>
      <c r="I93" s="35" t="n">
        <f aca="false">DATEDIF(F93,IF($B$6&lt;G93,$B$6,G93),"M")+1</f>
        <v>7</v>
      </c>
      <c r="J93" s="36" t="s">
        <v>695</v>
      </c>
      <c r="K93" s="36" t="s">
        <v>696</v>
      </c>
      <c r="L93" s="37" t="n">
        <f aca="false">IFERROR(K93/J93,0)</f>
        <v>0</v>
      </c>
      <c r="M93" s="37" t="n">
        <f aca="false">IFERROR(K93/(I93/H93*J93),0)</f>
        <v>0</v>
      </c>
      <c r="N93" s="38" t="s">
        <v>697</v>
      </c>
      <c r="O93" s="35" t="n">
        <f aca="false">IFERROR(J93*N93,0)</f>
        <v>0</v>
      </c>
      <c r="P93" s="36" t="s">
        <v>698</v>
      </c>
      <c r="Q93" s="36" t="s">
        <v>699</v>
      </c>
      <c r="R93" s="37" t="n">
        <f aca="false">IFERROR(Q93/P93,0)</f>
        <v>0</v>
      </c>
      <c r="S93" s="37" t="n">
        <f aca="false">IFERROR(Q93/K93,0)</f>
        <v>0</v>
      </c>
    </row>
    <row r="94" customFormat="false" ht="19.5" hidden="false" customHeight="true" outlineLevel="0" collapsed="false">
      <c r="A94" s="30" t="s">
        <v>700</v>
      </c>
      <c r="B94" s="31" t="s">
        <v>701</v>
      </c>
      <c r="C94" s="32" t="s">
        <v>96</v>
      </c>
      <c r="D94" s="32" t="s">
        <v>248</v>
      </c>
      <c r="E94" s="33" t="s">
        <v>702</v>
      </c>
      <c r="F94" s="34" t="n">
        <v>43466</v>
      </c>
      <c r="G94" s="34" t="n">
        <v>44742</v>
      </c>
      <c r="H94" s="35" t="n">
        <f aca="false">DATEDIF(F94,G94,"M")+1</f>
        <v>42</v>
      </c>
      <c r="I94" s="35" t="n">
        <f aca="false">DATEDIF(F94,IF($B$6&lt;G94,$B$6,G94),"M")+1</f>
        <v>7</v>
      </c>
      <c r="J94" s="36" t="s">
        <v>703</v>
      </c>
      <c r="K94" s="36" t="s">
        <v>704</v>
      </c>
      <c r="L94" s="37" t="n">
        <f aca="false">IFERROR(K94/J94,0)</f>
        <v>0</v>
      </c>
      <c r="M94" s="37" t="n">
        <f aca="false">IFERROR(K94/(I94/H94*J94),0)</f>
        <v>0</v>
      </c>
      <c r="N94" s="38" t="s">
        <v>705</v>
      </c>
      <c r="O94" s="35" t="n">
        <f aca="false">IFERROR(J94*N94,0)</f>
        <v>0</v>
      </c>
      <c r="P94" s="36" t="s">
        <v>706</v>
      </c>
      <c r="Q94" s="36" t="s">
        <v>707</v>
      </c>
      <c r="R94" s="37" t="n">
        <f aca="false">IFERROR(Q94/P94,0)</f>
        <v>0</v>
      </c>
      <c r="S94" s="37" t="n">
        <f aca="false">IFERROR(Q94/K94,0)</f>
        <v>0</v>
      </c>
    </row>
    <row r="95" customFormat="false" ht="19.5" hidden="false" customHeight="true" outlineLevel="0" collapsed="false">
      <c r="A95" s="30" t="s">
        <v>708</v>
      </c>
      <c r="B95" s="31" t="s">
        <v>709</v>
      </c>
      <c r="C95" s="32" t="s">
        <v>44</v>
      </c>
      <c r="D95" s="32" t="s">
        <v>45</v>
      </c>
      <c r="E95" s="33" t="s">
        <v>710</v>
      </c>
      <c r="F95" s="34" t="n">
        <v>43466</v>
      </c>
      <c r="G95" s="34" t="n">
        <v>44742</v>
      </c>
      <c r="H95" s="35" t="n">
        <f aca="false">DATEDIF(F95,G95,"M")+1</f>
        <v>42</v>
      </c>
      <c r="I95" s="35" t="n">
        <f aca="false">DATEDIF(F95,IF($B$6&lt;G95,$B$6,G95),"M")+1</f>
        <v>7</v>
      </c>
      <c r="J95" s="36" t="s">
        <v>711</v>
      </c>
      <c r="K95" s="36" t="s">
        <v>712</v>
      </c>
      <c r="L95" s="37" t="n">
        <f aca="false">IFERROR(K95/J95,0)</f>
        <v>0</v>
      </c>
      <c r="M95" s="37" t="n">
        <f aca="false">IFERROR(K95/(I95/H95*J95),0)</f>
        <v>0</v>
      </c>
      <c r="N95" s="38" t="s">
        <v>713</v>
      </c>
      <c r="O95" s="35" t="n">
        <f aca="false">IFERROR(J95*N95,0)</f>
        <v>0</v>
      </c>
      <c r="P95" s="36" t="s">
        <v>714</v>
      </c>
      <c r="Q95" s="36" t="s">
        <v>715</v>
      </c>
      <c r="R95" s="37" t="n">
        <f aca="false">IFERROR(Q95/P95,0)</f>
        <v>0</v>
      </c>
      <c r="S95" s="37" t="n">
        <f aca="false">IFERROR(Q95/K95,0)</f>
        <v>0</v>
      </c>
    </row>
    <row r="96" customFormat="false" ht="19.5" hidden="false" customHeight="true" outlineLevel="0" collapsed="false">
      <c r="A96" s="30" t="s">
        <v>716</v>
      </c>
      <c r="B96" s="31" t="s">
        <v>717</v>
      </c>
      <c r="C96" s="32" t="s">
        <v>96</v>
      </c>
      <c r="D96" s="32" t="s">
        <v>166</v>
      </c>
      <c r="E96" s="33" t="s">
        <v>718</v>
      </c>
      <c r="F96" s="34" t="n">
        <v>43466</v>
      </c>
      <c r="G96" s="34" t="n">
        <v>44742</v>
      </c>
      <c r="H96" s="35" t="n">
        <f aca="false">DATEDIF(F96,G96,"M")+1</f>
        <v>42</v>
      </c>
      <c r="I96" s="35" t="n">
        <f aca="false">DATEDIF(F96,IF($B$6&lt;G96,$B$6,G96),"M")+1</f>
        <v>7</v>
      </c>
      <c r="J96" s="36" t="s">
        <v>719</v>
      </c>
      <c r="K96" s="36" t="s">
        <v>720</v>
      </c>
      <c r="L96" s="37" t="n">
        <f aca="false">IFERROR(K96/J96,0)</f>
        <v>0</v>
      </c>
      <c r="M96" s="37" t="n">
        <f aca="false">IFERROR(K96/(I96/H96*J96),0)</f>
        <v>0</v>
      </c>
      <c r="N96" s="38" t="s">
        <v>721</v>
      </c>
      <c r="O96" s="35" t="n">
        <f aca="false">IFERROR(J96*N96,0)</f>
        <v>0</v>
      </c>
      <c r="P96" s="36" t="s">
        <v>722</v>
      </c>
      <c r="Q96" s="36" t="s">
        <v>723</v>
      </c>
      <c r="R96" s="37" t="n">
        <f aca="false">IFERROR(Q96/P96,0)</f>
        <v>0</v>
      </c>
      <c r="S96" s="37" t="n">
        <f aca="false">IFERROR(Q96/K96,0)</f>
        <v>0</v>
      </c>
    </row>
    <row r="97" customFormat="false" ht="19.5" hidden="false" customHeight="true" outlineLevel="0" collapsed="false">
      <c r="A97" s="30" t="s">
        <v>724</v>
      </c>
      <c r="B97" s="31" t="s">
        <v>725</v>
      </c>
      <c r="C97" s="32" t="s">
        <v>44</v>
      </c>
      <c r="D97" s="32" t="s">
        <v>313</v>
      </c>
      <c r="E97" s="33" t="s">
        <v>726</v>
      </c>
      <c r="F97" s="34" t="n">
        <v>43466</v>
      </c>
      <c r="G97" s="34" t="n">
        <v>44742</v>
      </c>
      <c r="H97" s="35" t="n">
        <f aca="false">DATEDIF(F97,G97,"M")+1</f>
        <v>42</v>
      </c>
      <c r="I97" s="35" t="n">
        <f aca="false">DATEDIF(F97,IF($B$6&lt;G97,$B$6,G97),"M")+1</f>
        <v>7</v>
      </c>
      <c r="J97" s="36" t="s">
        <v>727</v>
      </c>
      <c r="K97" s="36" t="s">
        <v>728</v>
      </c>
      <c r="L97" s="37" t="n">
        <f aca="false">IFERROR(K97/J97,0)</f>
        <v>0</v>
      </c>
      <c r="M97" s="37" t="n">
        <f aca="false">IFERROR(K97/(I97/H97*J97),0)</f>
        <v>0</v>
      </c>
      <c r="N97" s="38" t="s">
        <v>729</v>
      </c>
      <c r="O97" s="35" t="n">
        <f aca="false">IFERROR(J97*N97,0)</f>
        <v>0</v>
      </c>
      <c r="P97" s="36" t="s">
        <v>730</v>
      </c>
      <c r="Q97" s="36" t="s">
        <v>731</v>
      </c>
      <c r="R97" s="37" t="n">
        <f aca="false">IFERROR(Q97/P97,0)</f>
        <v>0</v>
      </c>
      <c r="S97" s="37" t="n">
        <f aca="false">IFERROR(Q97/K97,0)</f>
        <v>0</v>
      </c>
    </row>
    <row r="98" customFormat="false" ht="19.5" hidden="false" customHeight="true" outlineLevel="0" collapsed="false">
      <c r="A98" s="30" t="s">
        <v>732</v>
      </c>
      <c r="B98" s="31" t="s">
        <v>733</v>
      </c>
      <c r="C98" s="32" t="s">
        <v>44</v>
      </c>
      <c r="D98" s="32" t="s">
        <v>141</v>
      </c>
      <c r="E98" s="33" t="s">
        <v>734</v>
      </c>
      <c r="F98" s="34" t="n">
        <v>43466</v>
      </c>
      <c r="G98" s="34" t="n">
        <v>44742</v>
      </c>
      <c r="H98" s="35" t="n">
        <f aca="false">DATEDIF(F98,G98,"M")+1</f>
        <v>42</v>
      </c>
      <c r="I98" s="35" t="n">
        <f aca="false">DATEDIF(F98,IF($B$6&lt;G98,$B$6,G98),"M")+1</f>
        <v>7</v>
      </c>
      <c r="J98" s="36" t="s">
        <v>735</v>
      </c>
      <c r="K98" s="36" t="s">
        <v>736</v>
      </c>
      <c r="L98" s="37" t="n">
        <f aca="false">IFERROR(K98/J98,0)</f>
        <v>0</v>
      </c>
      <c r="M98" s="37" t="n">
        <f aca="false">IFERROR(K98/(I98/H98*J98),0)</f>
        <v>0</v>
      </c>
      <c r="N98" s="38" t="s">
        <v>737</v>
      </c>
      <c r="O98" s="35" t="n">
        <f aca="false">IFERROR(J98*N98,0)</f>
        <v>0</v>
      </c>
      <c r="P98" s="36" t="s">
        <v>738</v>
      </c>
      <c r="Q98" s="36" t="s">
        <v>739</v>
      </c>
      <c r="R98" s="37" t="n">
        <f aca="false">IFERROR(Q98/P98,0)</f>
        <v>0</v>
      </c>
      <c r="S98" s="37" t="n">
        <f aca="false">IFERROR(Q98/K98,0)</f>
        <v>0</v>
      </c>
    </row>
    <row r="99" customFormat="false" ht="19.5" hidden="false" customHeight="true" outlineLevel="0" collapsed="false">
      <c r="A99" s="30" t="s">
        <v>740</v>
      </c>
      <c r="B99" s="31" t="s">
        <v>741</v>
      </c>
      <c r="C99" s="32" t="s">
        <v>44</v>
      </c>
      <c r="D99" s="32" t="s">
        <v>132</v>
      </c>
      <c r="E99" s="33" t="s">
        <v>742</v>
      </c>
      <c r="F99" s="34" t="n">
        <v>43466</v>
      </c>
      <c r="G99" s="34" t="n">
        <v>44742</v>
      </c>
      <c r="H99" s="35" t="n">
        <f aca="false">DATEDIF(F99,G99,"M")+1</f>
        <v>42</v>
      </c>
      <c r="I99" s="35" t="n">
        <f aca="false">DATEDIF(F99,IF($B$6&lt;G99,$B$6,G99),"M")+1</f>
        <v>7</v>
      </c>
      <c r="J99" s="36" t="s">
        <v>743</v>
      </c>
      <c r="K99" s="36" t="s">
        <v>744</v>
      </c>
      <c r="L99" s="37" t="n">
        <f aca="false">IFERROR(K99/J99,0)</f>
        <v>0</v>
      </c>
      <c r="M99" s="37" t="n">
        <f aca="false">IFERROR(K99/(I99/H99*J99),0)</f>
        <v>0</v>
      </c>
      <c r="N99" s="38" t="s">
        <v>745</v>
      </c>
      <c r="O99" s="35" t="n">
        <f aca="false">IFERROR(J99*N99,0)</f>
        <v>0</v>
      </c>
      <c r="P99" s="36" t="s">
        <v>746</v>
      </c>
      <c r="Q99" s="36" t="s">
        <v>747</v>
      </c>
      <c r="R99" s="37" t="n">
        <f aca="false">IFERROR(Q99/P99,0)</f>
        <v>0</v>
      </c>
      <c r="S99" s="37" t="n">
        <f aca="false">IFERROR(Q99/K99,0)</f>
        <v>0</v>
      </c>
    </row>
    <row r="100" customFormat="false" ht="19.5" hidden="false" customHeight="true" outlineLevel="0" collapsed="false">
      <c r="A100" s="30" t="s">
        <v>748</v>
      </c>
      <c r="B100" s="31" t="s">
        <v>749</v>
      </c>
      <c r="C100" s="32" t="s">
        <v>96</v>
      </c>
      <c r="D100" s="32" t="s">
        <v>354</v>
      </c>
      <c r="E100" s="33" t="s">
        <v>750</v>
      </c>
      <c r="F100" s="34" t="n">
        <v>43466</v>
      </c>
      <c r="G100" s="34" t="n">
        <v>44742</v>
      </c>
      <c r="H100" s="35" t="n">
        <f aca="false">DATEDIF(F100,G100,"M")+1</f>
        <v>42</v>
      </c>
      <c r="I100" s="35" t="n">
        <f aca="false">DATEDIF(F100,IF($B$6&lt;G100,$B$6,G100),"M")+1</f>
        <v>7</v>
      </c>
      <c r="J100" s="36" t="s">
        <v>751</v>
      </c>
      <c r="K100" s="36" t="s">
        <v>752</v>
      </c>
      <c r="L100" s="37" t="n">
        <f aca="false">IFERROR(K100/J100,0)</f>
        <v>0</v>
      </c>
      <c r="M100" s="37" t="n">
        <f aca="false">IFERROR(K100/(I100/H100*J100),0)</f>
        <v>0</v>
      </c>
      <c r="N100" s="38" t="s">
        <v>753</v>
      </c>
      <c r="O100" s="35" t="n">
        <f aca="false">IFERROR(J100*N100,0)</f>
        <v>0</v>
      </c>
      <c r="P100" s="36" t="s">
        <v>754</v>
      </c>
      <c r="Q100" s="36" t="s">
        <v>755</v>
      </c>
      <c r="R100" s="37" t="n">
        <f aca="false">IFERROR(Q100/P100,0)</f>
        <v>0</v>
      </c>
      <c r="S100" s="37" t="n">
        <f aca="false">IFERROR(Q100/K100,0)</f>
        <v>0</v>
      </c>
    </row>
    <row r="101" customFormat="false" ht="19.5" hidden="false" customHeight="true" outlineLevel="0" collapsed="false">
      <c r="A101" s="30" t="s">
        <v>756</v>
      </c>
      <c r="B101" s="31" t="s">
        <v>757</v>
      </c>
      <c r="C101" s="32" t="s">
        <v>44</v>
      </c>
      <c r="D101" s="32" t="s">
        <v>45</v>
      </c>
      <c r="E101" s="33" t="s">
        <v>758</v>
      </c>
      <c r="F101" s="34" t="n">
        <v>43466</v>
      </c>
      <c r="G101" s="34" t="n">
        <v>44742</v>
      </c>
      <c r="H101" s="35" t="n">
        <f aca="false">DATEDIF(F101,G101,"M")+1</f>
        <v>42</v>
      </c>
      <c r="I101" s="35" t="n">
        <f aca="false">DATEDIF(F101,IF($B$6&lt;G101,$B$6,G101),"M")+1</f>
        <v>7</v>
      </c>
      <c r="J101" s="36" t="s">
        <v>759</v>
      </c>
      <c r="K101" s="36" t="s">
        <v>760</v>
      </c>
      <c r="L101" s="37" t="n">
        <f aca="false">IFERROR(K101/J101,0)</f>
        <v>0</v>
      </c>
      <c r="M101" s="37" t="n">
        <f aca="false">IFERROR(K101/(I101/H101*J101),0)</f>
        <v>0</v>
      </c>
      <c r="N101" s="38" t="s">
        <v>761</v>
      </c>
      <c r="O101" s="35" t="n">
        <f aca="false">IFERROR(J101*N101,0)</f>
        <v>0</v>
      </c>
      <c r="P101" s="36" t="s">
        <v>762</v>
      </c>
      <c r="Q101" s="36" t="s">
        <v>763</v>
      </c>
      <c r="R101" s="37" t="n">
        <f aca="false">IFERROR(Q101/P101,0)</f>
        <v>0</v>
      </c>
      <c r="S101" s="37" t="n">
        <f aca="false">IFERROR(Q101/K101,0)</f>
        <v>0</v>
      </c>
    </row>
    <row r="102" customFormat="false" ht="19.5" hidden="false" customHeight="true" outlineLevel="0" collapsed="false">
      <c r="A102" s="30" t="s">
        <v>764</v>
      </c>
      <c r="B102" s="31" t="s">
        <v>765</v>
      </c>
      <c r="C102" s="32" t="s">
        <v>44</v>
      </c>
      <c r="D102" s="32" t="s">
        <v>451</v>
      </c>
      <c r="E102" s="33" t="s">
        <v>766</v>
      </c>
      <c r="F102" s="34" t="n">
        <v>43466</v>
      </c>
      <c r="G102" s="34" t="n">
        <v>44742</v>
      </c>
      <c r="H102" s="35" t="n">
        <f aca="false">DATEDIF(F102,G102,"M")+1</f>
        <v>42</v>
      </c>
      <c r="I102" s="35" t="n">
        <f aca="false">DATEDIF(F102,IF($B$6&lt;G102,$B$6,G102),"M")+1</f>
        <v>7</v>
      </c>
      <c r="J102" s="36" t="s">
        <v>767</v>
      </c>
      <c r="K102" s="36" t="s">
        <v>768</v>
      </c>
      <c r="L102" s="37" t="n">
        <f aca="false">IFERROR(K102/J102,0)</f>
        <v>0</v>
      </c>
      <c r="M102" s="37" t="n">
        <f aca="false">IFERROR(K102/(I102/H102*J102),0)</f>
        <v>0</v>
      </c>
      <c r="N102" s="38" t="s">
        <v>769</v>
      </c>
      <c r="O102" s="35" t="n">
        <f aca="false">IFERROR(J102*N102,0)</f>
        <v>0</v>
      </c>
      <c r="P102" s="36" t="s">
        <v>770</v>
      </c>
      <c r="Q102" s="36" t="s">
        <v>771</v>
      </c>
      <c r="R102" s="37" t="n">
        <f aca="false">IFERROR(Q102/P102,0)</f>
        <v>0</v>
      </c>
      <c r="S102" s="37" t="n">
        <f aca="false">IFERROR(Q102/K102,0)</f>
        <v>0</v>
      </c>
    </row>
    <row r="103" customFormat="false" ht="19.5" hidden="false" customHeight="true" outlineLevel="0" collapsed="false">
      <c r="A103" s="30" t="s">
        <v>772</v>
      </c>
      <c r="B103" s="31" t="s">
        <v>773</v>
      </c>
      <c r="C103" s="32" t="s">
        <v>44</v>
      </c>
      <c r="D103" s="32" t="s">
        <v>45</v>
      </c>
      <c r="E103" s="33" t="s">
        <v>774</v>
      </c>
      <c r="F103" s="34" t="n">
        <v>43466</v>
      </c>
      <c r="G103" s="34" t="n">
        <v>44742</v>
      </c>
      <c r="H103" s="35" t="n">
        <f aca="false">DATEDIF(F103,G103,"M")+1</f>
        <v>42</v>
      </c>
      <c r="I103" s="35" t="n">
        <f aca="false">DATEDIF(F103,IF($B$6&lt;G103,$B$6,G103),"M")+1</f>
        <v>7</v>
      </c>
      <c r="J103" s="36" t="s">
        <v>775</v>
      </c>
      <c r="K103" s="36" t="s">
        <v>776</v>
      </c>
      <c r="L103" s="37" t="n">
        <f aca="false">IFERROR(K103/J103,0)</f>
        <v>0</v>
      </c>
      <c r="M103" s="37" t="n">
        <f aca="false">IFERROR(K103/(I103/H103*J103),0)</f>
        <v>0</v>
      </c>
      <c r="N103" s="38" t="s">
        <v>777</v>
      </c>
      <c r="O103" s="35" t="n">
        <f aca="false">IFERROR(J103*N103,0)</f>
        <v>0</v>
      </c>
      <c r="P103" s="36" t="s">
        <v>778</v>
      </c>
      <c r="Q103" s="36" t="s">
        <v>779</v>
      </c>
      <c r="R103" s="37" t="n">
        <f aca="false">IFERROR(Q103/P103,0)</f>
        <v>0</v>
      </c>
      <c r="S103" s="37" t="n">
        <f aca="false">IFERROR(Q103/K103,0)</f>
        <v>0</v>
      </c>
    </row>
    <row r="104" customFormat="false" ht="19.5" hidden="false" customHeight="true" outlineLevel="0" collapsed="false">
      <c r="A104" s="30" t="s">
        <v>780</v>
      </c>
      <c r="B104" s="31" t="s">
        <v>781</v>
      </c>
      <c r="C104" s="32" t="s">
        <v>96</v>
      </c>
      <c r="D104" s="32" t="s">
        <v>115</v>
      </c>
      <c r="E104" s="33" t="s">
        <v>782</v>
      </c>
      <c r="F104" s="34" t="n">
        <v>43466</v>
      </c>
      <c r="G104" s="34" t="n">
        <v>44742</v>
      </c>
      <c r="H104" s="35" t="n">
        <f aca="false">DATEDIF(F104,G104,"M")+1</f>
        <v>42</v>
      </c>
      <c r="I104" s="35" t="n">
        <f aca="false">DATEDIF(F104,IF($B$6&lt;G104,$B$6,G104),"M")+1</f>
        <v>7</v>
      </c>
      <c r="J104" s="36" t="s">
        <v>783</v>
      </c>
      <c r="K104" s="36" t="s">
        <v>784</v>
      </c>
      <c r="L104" s="37" t="n">
        <f aca="false">IFERROR(K104/J104,0)</f>
        <v>0</v>
      </c>
      <c r="M104" s="37" t="n">
        <f aca="false">IFERROR(K104/(I104/H104*J104),0)</f>
        <v>0</v>
      </c>
      <c r="N104" s="38" t="s">
        <v>785</v>
      </c>
      <c r="O104" s="35" t="n">
        <f aca="false">IFERROR(J104*N104,0)</f>
        <v>0</v>
      </c>
      <c r="P104" s="36" t="s">
        <v>786</v>
      </c>
      <c r="Q104" s="36" t="s">
        <v>787</v>
      </c>
      <c r="R104" s="37" t="n">
        <f aca="false">IFERROR(Q104/P104,0)</f>
        <v>0</v>
      </c>
      <c r="S104" s="37" t="n">
        <f aca="false">IFERROR(Q104/K104,0)</f>
        <v>0</v>
      </c>
    </row>
    <row r="105" customFormat="false" ht="19.5" hidden="false" customHeight="true" outlineLevel="0" collapsed="false">
      <c r="A105" s="30" t="s">
        <v>788</v>
      </c>
      <c r="B105" s="31" t="s">
        <v>789</v>
      </c>
      <c r="C105" s="32" t="s">
        <v>44</v>
      </c>
      <c r="D105" s="32" t="s">
        <v>45</v>
      </c>
      <c r="E105" s="33" t="s">
        <v>790</v>
      </c>
      <c r="F105" s="34" t="n">
        <v>43466</v>
      </c>
      <c r="G105" s="34" t="n">
        <v>44742</v>
      </c>
      <c r="H105" s="35" t="n">
        <f aca="false">DATEDIF(F105,G105,"M")+1</f>
        <v>42</v>
      </c>
      <c r="I105" s="35" t="n">
        <f aca="false">DATEDIF(F105,IF($B$6&lt;G105,$B$6,G105),"M")+1</f>
        <v>7</v>
      </c>
      <c r="J105" s="36" t="s">
        <v>791</v>
      </c>
      <c r="K105" s="36" t="s">
        <v>792</v>
      </c>
      <c r="L105" s="37" t="n">
        <f aca="false">IFERROR(K105/J105,0)</f>
        <v>0</v>
      </c>
      <c r="M105" s="37" t="n">
        <f aca="false">IFERROR(K105/(I105/H105*J105),0)</f>
        <v>0</v>
      </c>
      <c r="N105" s="38" t="s">
        <v>793</v>
      </c>
      <c r="O105" s="35" t="n">
        <f aca="false">IFERROR(J105*N105,0)</f>
        <v>0</v>
      </c>
      <c r="P105" s="36" t="s">
        <v>794</v>
      </c>
      <c r="Q105" s="36" t="s">
        <v>795</v>
      </c>
      <c r="R105" s="37" t="n">
        <f aca="false">IFERROR(Q105/P105,0)</f>
        <v>0</v>
      </c>
      <c r="S105" s="37" t="n">
        <f aca="false">IFERROR(Q105/K105,0)</f>
        <v>0</v>
      </c>
    </row>
    <row r="106" customFormat="false" ht="19.5" hidden="false" customHeight="true" outlineLevel="0" collapsed="false">
      <c r="A106" s="30" t="s">
        <v>796</v>
      </c>
      <c r="B106" s="31" t="s">
        <v>797</v>
      </c>
      <c r="C106" s="32" t="s">
        <v>96</v>
      </c>
      <c r="D106" s="32" t="s">
        <v>248</v>
      </c>
      <c r="E106" s="33" t="s">
        <v>798</v>
      </c>
      <c r="F106" s="34" t="n">
        <v>43466</v>
      </c>
      <c r="G106" s="34" t="n">
        <v>44742</v>
      </c>
      <c r="H106" s="35" t="n">
        <f aca="false">DATEDIF(F106,G106,"M")+1</f>
        <v>42</v>
      </c>
      <c r="I106" s="35" t="n">
        <f aca="false">DATEDIF(F106,IF($B$6&lt;G106,$B$6,G106),"M")+1</f>
        <v>7</v>
      </c>
      <c r="J106" s="36" t="s">
        <v>799</v>
      </c>
      <c r="K106" s="36" t="s">
        <v>800</v>
      </c>
      <c r="L106" s="37" t="n">
        <f aca="false">IFERROR(K106/J106,0)</f>
        <v>0</v>
      </c>
      <c r="M106" s="37" t="n">
        <f aca="false">IFERROR(K106/(I106/H106*J106),0)</f>
        <v>0</v>
      </c>
      <c r="N106" s="38" t="s">
        <v>801</v>
      </c>
      <c r="O106" s="35" t="n">
        <f aca="false">IFERROR(J106*N106,0)</f>
        <v>0</v>
      </c>
      <c r="P106" s="36" t="s">
        <v>802</v>
      </c>
      <c r="Q106" s="36" t="s">
        <v>803</v>
      </c>
      <c r="R106" s="37" t="n">
        <f aca="false">IFERROR(Q106/P106,0)</f>
        <v>0</v>
      </c>
      <c r="S106" s="37" t="n">
        <f aca="false">IFERROR(Q106/K106,0)</f>
        <v>0</v>
      </c>
    </row>
    <row r="107" customFormat="false" ht="19.5" hidden="false" customHeight="true" outlineLevel="0" collapsed="false">
      <c r="A107" s="30" t="s">
        <v>804</v>
      </c>
      <c r="B107" s="31" t="s">
        <v>805</v>
      </c>
      <c r="C107" s="32" t="s">
        <v>96</v>
      </c>
      <c r="D107" s="32" t="s">
        <v>354</v>
      </c>
      <c r="E107" s="33" t="s">
        <v>806</v>
      </c>
      <c r="F107" s="34" t="n">
        <v>43466</v>
      </c>
      <c r="G107" s="34" t="n">
        <v>44742</v>
      </c>
      <c r="H107" s="35" t="n">
        <f aca="false">DATEDIF(F107,G107,"M")+1</f>
        <v>42</v>
      </c>
      <c r="I107" s="35" t="n">
        <f aca="false">DATEDIF(F107,IF($B$6&lt;G107,$B$6,G107),"M")+1</f>
        <v>7</v>
      </c>
      <c r="J107" s="36" t="s">
        <v>807</v>
      </c>
      <c r="K107" s="36" t="s">
        <v>808</v>
      </c>
      <c r="L107" s="37" t="n">
        <f aca="false">IFERROR(K107/J107,0)</f>
        <v>0</v>
      </c>
      <c r="M107" s="37" t="n">
        <f aca="false">IFERROR(K107/(I107/H107*J107),0)</f>
        <v>0</v>
      </c>
      <c r="N107" s="38" t="s">
        <v>809</v>
      </c>
      <c r="O107" s="35" t="n">
        <f aca="false">IFERROR(J107*N107,0)</f>
        <v>0</v>
      </c>
      <c r="P107" s="36" t="s">
        <v>810</v>
      </c>
      <c r="Q107" s="36" t="s">
        <v>811</v>
      </c>
      <c r="R107" s="37" t="n">
        <f aca="false">IFERROR(Q107/P107,0)</f>
        <v>0</v>
      </c>
      <c r="S107" s="37" t="n">
        <f aca="false">IFERROR(Q107/K107,0)</f>
        <v>0</v>
      </c>
    </row>
    <row r="108" customFormat="false" ht="19.5" hidden="false" customHeight="true" outlineLevel="0" collapsed="false">
      <c r="A108" s="30" t="s">
        <v>812</v>
      </c>
      <c r="B108" s="31" t="s">
        <v>813</v>
      </c>
      <c r="C108" s="32" t="s">
        <v>96</v>
      </c>
      <c r="D108" s="32" t="s">
        <v>248</v>
      </c>
      <c r="E108" s="33" t="s">
        <v>814</v>
      </c>
      <c r="F108" s="34" t="n">
        <v>43466</v>
      </c>
      <c r="G108" s="34" t="n">
        <v>44742</v>
      </c>
      <c r="H108" s="35" t="n">
        <f aca="false">DATEDIF(F108,G108,"M")+1</f>
        <v>42</v>
      </c>
      <c r="I108" s="35" t="n">
        <f aca="false">DATEDIF(F108,IF($B$6&lt;G108,$B$6,G108),"M")+1</f>
        <v>7</v>
      </c>
      <c r="J108" s="36" t="s">
        <v>815</v>
      </c>
      <c r="K108" s="36" t="s">
        <v>816</v>
      </c>
      <c r="L108" s="37" t="n">
        <f aca="false">IFERROR(K108/J108,0)</f>
        <v>0</v>
      </c>
      <c r="M108" s="37" t="n">
        <f aca="false">IFERROR(K108/(I108/H108*J108),0)</f>
        <v>0</v>
      </c>
      <c r="N108" s="38" t="s">
        <v>817</v>
      </c>
      <c r="O108" s="35" t="n">
        <f aca="false">IFERROR(J108*N108,0)</f>
        <v>0</v>
      </c>
      <c r="P108" s="36" t="s">
        <v>818</v>
      </c>
      <c r="Q108" s="36" t="s">
        <v>819</v>
      </c>
      <c r="R108" s="37" t="n">
        <f aca="false">IFERROR(Q108/P108,0)</f>
        <v>0</v>
      </c>
      <c r="S108" s="37" t="n">
        <f aca="false">IFERROR(Q108/K108,0)</f>
        <v>0</v>
      </c>
    </row>
    <row r="109" customFormat="false" ht="19.5" hidden="false" customHeight="true" outlineLevel="0" collapsed="false">
      <c r="A109" s="30" t="s">
        <v>820</v>
      </c>
      <c r="B109" s="31" t="s">
        <v>821</v>
      </c>
      <c r="C109" s="32" t="s">
        <v>44</v>
      </c>
      <c r="D109" s="32" t="s">
        <v>106</v>
      </c>
      <c r="E109" s="33" t="s">
        <v>822</v>
      </c>
      <c r="F109" s="34" t="n">
        <v>43466</v>
      </c>
      <c r="G109" s="34" t="n">
        <v>44742</v>
      </c>
      <c r="H109" s="35" t="n">
        <f aca="false">DATEDIF(F109,G109,"M")+1</f>
        <v>42</v>
      </c>
      <c r="I109" s="35" t="n">
        <f aca="false">DATEDIF(F109,IF($B$6&lt;G109,$B$6,G109),"M")+1</f>
        <v>7</v>
      </c>
      <c r="J109" s="36" t="s">
        <v>823</v>
      </c>
      <c r="K109" s="36" t="s">
        <v>824</v>
      </c>
      <c r="L109" s="37" t="n">
        <f aca="false">IFERROR(K109/J109,0)</f>
        <v>0</v>
      </c>
      <c r="M109" s="37" t="n">
        <f aca="false">IFERROR(K109/(I109/H109*J109),0)</f>
        <v>0</v>
      </c>
      <c r="N109" s="38" t="s">
        <v>825</v>
      </c>
      <c r="O109" s="35" t="n">
        <f aca="false">IFERROR(J109*N109,0)</f>
        <v>0</v>
      </c>
      <c r="P109" s="36" t="s">
        <v>826</v>
      </c>
      <c r="Q109" s="36" t="s">
        <v>827</v>
      </c>
      <c r="R109" s="37" t="n">
        <f aca="false">IFERROR(Q109/P109,0)</f>
        <v>0</v>
      </c>
      <c r="S109" s="37" t="n">
        <f aca="false">IFERROR(Q109/K109,0)</f>
        <v>0</v>
      </c>
    </row>
    <row r="110" customFormat="false" ht="19.5" hidden="false" customHeight="true" outlineLevel="0" collapsed="false">
      <c r="A110" s="30" t="s">
        <v>828</v>
      </c>
      <c r="B110" s="31" t="s">
        <v>829</v>
      </c>
      <c r="C110" s="32" t="s">
        <v>44</v>
      </c>
      <c r="D110" s="32" t="s">
        <v>45</v>
      </c>
      <c r="E110" s="33" t="s">
        <v>830</v>
      </c>
      <c r="F110" s="34" t="n">
        <v>43466</v>
      </c>
      <c r="G110" s="34" t="n">
        <v>44742</v>
      </c>
      <c r="H110" s="35" t="n">
        <f aca="false">DATEDIF(F110,G110,"M")+1</f>
        <v>42</v>
      </c>
      <c r="I110" s="35" t="n">
        <f aca="false">DATEDIF(F110,IF($B$6&lt;G110,$B$6,G110),"M")+1</f>
        <v>7</v>
      </c>
      <c r="J110" s="36" t="s">
        <v>831</v>
      </c>
      <c r="K110" s="36" t="s">
        <v>832</v>
      </c>
      <c r="L110" s="37" t="n">
        <f aca="false">IFERROR(K110/J110,0)</f>
        <v>0</v>
      </c>
      <c r="M110" s="37" t="n">
        <f aca="false">IFERROR(K110/(I110/H110*J110),0)</f>
        <v>0</v>
      </c>
      <c r="N110" s="38" t="s">
        <v>833</v>
      </c>
      <c r="O110" s="35" t="n">
        <f aca="false">IFERROR(J110*N110,0)</f>
        <v>0</v>
      </c>
      <c r="P110" s="36" t="s">
        <v>834</v>
      </c>
      <c r="Q110" s="36" t="s">
        <v>835</v>
      </c>
      <c r="R110" s="37" t="n">
        <f aca="false">IFERROR(Q110/P110,0)</f>
        <v>0</v>
      </c>
      <c r="S110" s="37" t="n">
        <f aca="false">IFERROR(Q110/K110,0)</f>
        <v>0</v>
      </c>
    </row>
    <row r="111" customFormat="false" ht="19.5" hidden="false" customHeight="true" outlineLevel="0" collapsed="false">
      <c r="A111" s="30" t="s">
        <v>836</v>
      </c>
      <c r="B111" s="31" t="s">
        <v>837</v>
      </c>
      <c r="C111" s="32" t="s">
        <v>44</v>
      </c>
      <c r="D111" s="32" t="s">
        <v>132</v>
      </c>
      <c r="E111" s="33" t="s">
        <v>838</v>
      </c>
      <c r="F111" s="34" t="n">
        <v>43466</v>
      </c>
      <c r="G111" s="34" t="n">
        <v>44742</v>
      </c>
      <c r="H111" s="35" t="n">
        <f aca="false">DATEDIF(F111,G111,"M")+1</f>
        <v>42</v>
      </c>
      <c r="I111" s="35" t="n">
        <f aca="false">DATEDIF(F111,IF($B$6&lt;G111,$B$6,G111),"M")+1</f>
        <v>7</v>
      </c>
      <c r="J111" s="36" t="s">
        <v>839</v>
      </c>
      <c r="K111" s="36" t="s">
        <v>840</v>
      </c>
      <c r="L111" s="37" t="n">
        <f aca="false">IFERROR(K111/J111,0)</f>
        <v>0</v>
      </c>
      <c r="M111" s="37" t="n">
        <f aca="false">IFERROR(K111/(I111/H111*J111),0)</f>
        <v>0</v>
      </c>
      <c r="N111" s="38" t="s">
        <v>841</v>
      </c>
      <c r="O111" s="35" t="n">
        <f aca="false">IFERROR(J111*N111,0)</f>
        <v>0</v>
      </c>
      <c r="P111" s="36" t="s">
        <v>842</v>
      </c>
      <c r="Q111" s="36" t="s">
        <v>843</v>
      </c>
      <c r="R111" s="37" t="n">
        <f aca="false">IFERROR(Q111/P111,0)</f>
        <v>0</v>
      </c>
      <c r="S111" s="37" t="n">
        <f aca="false">IFERROR(Q111/K111,0)</f>
        <v>0</v>
      </c>
    </row>
    <row r="112" customFormat="false" ht="19.5" hidden="false" customHeight="true" outlineLevel="0" collapsed="false">
      <c r="A112" s="30" t="s">
        <v>844</v>
      </c>
      <c r="B112" s="31" t="s">
        <v>845</v>
      </c>
      <c r="C112" s="32" t="s">
        <v>96</v>
      </c>
      <c r="D112" s="32" t="s">
        <v>115</v>
      </c>
      <c r="E112" s="33" t="s">
        <v>846</v>
      </c>
      <c r="F112" s="34" t="n">
        <v>43466</v>
      </c>
      <c r="G112" s="34" t="n">
        <v>44742</v>
      </c>
      <c r="H112" s="35" t="n">
        <f aca="false">DATEDIF(F112,G112,"M")+1</f>
        <v>42</v>
      </c>
      <c r="I112" s="35" t="n">
        <f aca="false">DATEDIF(F112,IF($B$6&lt;G112,$B$6,G112),"M")+1</f>
        <v>7</v>
      </c>
      <c r="J112" s="36" t="s">
        <v>847</v>
      </c>
      <c r="K112" s="36" t="s">
        <v>848</v>
      </c>
      <c r="L112" s="37" t="n">
        <f aca="false">IFERROR(K112/J112,0)</f>
        <v>0</v>
      </c>
      <c r="M112" s="37" t="n">
        <f aca="false">IFERROR(K112/(I112/H112*J112),0)</f>
        <v>0</v>
      </c>
      <c r="N112" s="38" t="s">
        <v>849</v>
      </c>
      <c r="O112" s="35" t="n">
        <f aca="false">IFERROR(J112*N112,0)</f>
        <v>0</v>
      </c>
      <c r="P112" s="36" t="s">
        <v>850</v>
      </c>
      <c r="Q112" s="36" t="s">
        <v>851</v>
      </c>
      <c r="R112" s="37" t="n">
        <f aca="false">IFERROR(Q112/P112,0)</f>
        <v>0</v>
      </c>
      <c r="S112" s="37" t="n">
        <f aca="false">IFERROR(Q112/K112,0)</f>
        <v>0</v>
      </c>
    </row>
    <row r="113" customFormat="false" ht="19.5" hidden="false" customHeight="true" outlineLevel="0" collapsed="false">
      <c r="A113" s="30" t="s">
        <v>852</v>
      </c>
      <c r="B113" s="31" t="s">
        <v>853</v>
      </c>
      <c r="C113" s="32" t="s">
        <v>44</v>
      </c>
      <c r="D113" s="32" t="s">
        <v>106</v>
      </c>
      <c r="E113" s="33" t="s">
        <v>854</v>
      </c>
      <c r="F113" s="34" t="n">
        <v>43466</v>
      </c>
      <c r="G113" s="34" t="n">
        <v>44742</v>
      </c>
      <c r="H113" s="35" t="n">
        <f aca="false">DATEDIF(F113,G113,"M")+1</f>
        <v>42</v>
      </c>
      <c r="I113" s="35" t="n">
        <f aca="false">DATEDIF(F113,IF($B$6&lt;G113,$B$6,G113),"M")+1</f>
        <v>7</v>
      </c>
      <c r="J113" s="36" t="s">
        <v>855</v>
      </c>
      <c r="K113" s="36" t="s">
        <v>856</v>
      </c>
      <c r="L113" s="37" t="n">
        <f aca="false">IFERROR(K113/J113,0)</f>
        <v>0</v>
      </c>
      <c r="M113" s="37" t="n">
        <f aca="false">IFERROR(K113/(I113/H113*J113),0)</f>
        <v>0</v>
      </c>
      <c r="N113" s="38" t="s">
        <v>857</v>
      </c>
      <c r="O113" s="35" t="n">
        <f aca="false">IFERROR(J113*N113,0)</f>
        <v>0</v>
      </c>
      <c r="P113" s="36" t="s">
        <v>858</v>
      </c>
      <c r="Q113" s="36" t="s">
        <v>859</v>
      </c>
      <c r="R113" s="37" t="n">
        <f aca="false">IFERROR(Q113/P113,0)</f>
        <v>0</v>
      </c>
      <c r="S113" s="37" t="n">
        <f aca="false">IFERROR(Q113/K113,0)</f>
        <v>0</v>
      </c>
    </row>
    <row r="114" customFormat="false" ht="19.5" hidden="false" customHeight="true" outlineLevel="0" collapsed="false">
      <c r="A114" s="30" t="s">
        <v>860</v>
      </c>
      <c r="B114" s="31" t="s">
        <v>861</v>
      </c>
      <c r="C114" s="32" t="s">
        <v>44</v>
      </c>
      <c r="D114" s="32" t="s">
        <v>45</v>
      </c>
      <c r="E114" s="33" t="s">
        <v>862</v>
      </c>
      <c r="F114" s="34" t="n">
        <v>43466</v>
      </c>
      <c r="G114" s="34" t="n">
        <v>44742</v>
      </c>
      <c r="H114" s="35" t="n">
        <f aca="false">DATEDIF(F114,G114,"M")+1</f>
        <v>42</v>
      </c>
      <c r="I114" s="35" t="n">
        <f aca="false">DATEDIF(F114,IF($B$6&lt;G114,$B$6,G114),"M")+1</f>
        <v>7</v>
      </c>
      <c r="J114" s="36" t="s">
        <v>863</v>
      </c>
      <c r="K114" s="36" t="s">
        <v>864</v>
      </c>
      <c r="L114" s="37" t="n">
        <f aca="false">IFERROR(K114/J114,0)</f>
        <v>0</v>
      </c>
      <c r="M114" s="37" t="n">
        <f aca="false">IFERROR(K114/(I114/H114*J114),0)</f>
        <v>0</v>
      </c>
      <c r="N114" s="38" t="s">
        <v>865</v>
      </c>
      <c r="O114" s="35" t="n">
        <f aca="false">IFERROR(J114*N114,0)</f>
        <v>0</v>
      </c>
      <c r="P114" s="36" t="s">
        <v>866</v>
      </c>
      <c r="Q114" s="36" t="s">
        <v>867</v>
      </c>
      <c r="R114" s="37" t="n">
        <f aca="false">IFERROR(Q114/P114,0)</f>
        <v>0</v>
      </c>
      <c r="S114" s="37" t="n">
        <f aca="false">IFERROR(Q114/K114,0)</f>
        <v>0</v>
      </c>
    </row>
    <row r="115" customFormat="false" ht="19.5" hidden="false" customHeight="true" outlineLevel="0" collapsed="false">
      <c r="A115" s="30" t="s">
        <v>868</v>
      </c>
      <c r="B115" s="31" t="s">
        <v>869</v>
      </c>
      <c r="C115" s="32" t="s">
        <v>44</v>
      </c>
      <c r="D115" s="32" t="s">
        <v>45</v>
      </c>
      <c r="E115" s="33" t="s">
        <v>870</v>
      </c>
      <c r="F115" s="34" t="n">
        <v>43466</v>
      </c>
      <c r="G115" s="34" t="n">
        <v>44742</v>
      </c>
      <c r="H115" s="35" t="n">
        <f aca="false">DATEDIF(F115,G115,"M")+1</f>
        <v>42</v>
      </c>
      <c r="I115" s="35" t="n">
        <f aca="false">DATEDIF(F115,IF($B$6&lt;G115,$B$6,G115),"M")+1</f>
        <v>7</v>
      </c>
      <c r="J115" s="36" t="s">
        <v>871</v>
      </c>
      <c r="K115" s="36" t="s">
        <v>872</v>
      </c>
      <c r="L115" s="37" t="n">
        <f aca="false">IFERROR(K115/J115,0)</f>
        <v>0</v>
      </c>
      <c r="M115" s="37" t="n">
        <f aca="false">IFERROR(K115/(I115/H115*J115),0)</f>
        <v>0</v>
      </c>
      <c r="N115" s="38" t="s">
        <v>873</v>
      </c>
      <c r="O115" s="35" t="n">
        <f aca="false">IFERROR(J115*N115,0)</f>
        <v>0</v>
      </c>
      <c r="P115" s="36" t="s">
        <v>874</v>
      </c>
      <c r="Q115" s="36" t="s">
        <v>875</v>
      </c>
      <c r="R115" s="37" t="n">
        <f aca="false">IFERROR(Q115/P115,0)</f>
        <v>0</v>
      </c>
      <c r="S115" s="37" t="n">
        <f aca="false">IFERROR(Q115/K115,0)</f>
        <v>0</v>
      </c>
    </row>
    <row r="116" customFormat="false" ht="19.5" hidden="false" customHeight="true" outlineLevel="0" collapsed="false">
      <c r="A116" s="30" t="s">
        <v>876</v>
      </c>
      <c r="B116" s="31" t="s">
        <v>877</v>
      </c>
      <c r="C116" s="32" t="s">
        <v>96</v>
      </c>
      <c r="D116" s="32" t="s">
        <v>354</v>
      </c>
      <c r="E116" s="33" t="s">
        <v>878</v>
      </c>
      <c r="F116" s="34" t="n">
        <v>43466</v>
      </c>
      <c r="G116" s="34" t="n">
        <v>44742</v>
      </c>
      <c r="H116" s="35" t="n">
        <f aca="false">DATEDIF(F116,G116,"M")+1</f>
        <v>42</v>
      </c>
      <c r="I116" s="35" t="n">
        <f aca="false">DATEDIF(F116,IF($B$6&lt;G116,$B$6,G116),"M")+1</f>
        <v>7</v>
      </c>
      <c r="J116" s="36" t="s">
        <v>879</v>
      </c>
      <c r="K116" s="36" t="s">
        <v>880</v>
      </c>
      <c r="L116" s="37" t="n">
        <f aca="false">IFERROR(K116/J116,0)</f>
        <v>0</v>
      </c>
      <c r="M116" s="37" t="n">
        <f aca="false">IFERROR(K116/(I116/H116*J116),0)</f>
        <v>0</v>
      </c>
      <c r="N116" s="38" t="s">
        <v>881</v>
      </c>
      <c r="O116" s="35" t="n">
        <f aca="false">IFERROR(J116*N116,0)</f>
        <v>0</v>
      </c>
      <c r="P116" s="36" t="s">
        <v>882</v>
      </c>
      <c r="Q116" s="36" t="s">
        <v>883</v>
      </c>
      <c r="R116" s="37" t="n">
        <f aca="false">IFERROR(Q116/P116,0)</f>
        <v>0</v>
      </c>
      <c r="S116" s="37" t="n">
        <f aca="false">IFERROR(Q116/K116,0)</f>
        <v>0</v>
      </c>
    </row>
    <row r="117" customFormat="false" ht="19.5" hidden="false" customHeight="true" outlineLevel="0" collapsed="false">
      <c r="A117" s="30" t="s">
        <v>884</v>
      </c>
      <c r="B117" s="31" t="s">
        <v>885</v>
      </c>
      <c r="C117" s="32" t="s">
        <v>44</v>
      </c>
      <c r="D117" s="32" t="s">
        <v>132</v>
      </c>
      <c r="E117" s="33" t="s">
        <v>886</v>
      </c>
      <c r="F117" s="34" t="n">
        <v>43466</v>
      </c>
      <c r="G117" s="34" t="n">
        <v>44742</v>
      </c>
      <c r="H117" s="35" t="n">
        <f aca="false">DATEDIF(F117,G117,"M")+1</f>
        <v>42</v>
      </c>
      <c r="I117" s="35" t="n">
        <f aca="false">DATEDIF(F117,IF($B$6&lt;G117,$B$6,G117),"M")+1</f>
        <v>7</v>
      </c>
      <c r="J117" s="36" t="s">
        <v>887</v>
      </c>
      <c r="K117" s="36" t="s">
        <v>888</v>
      </c>
      <c r="L117" s="37" t="n">
        <f aca="false">IFERROR(K117/J117,0)</f>
        <v>0</v>
      </c>
      <c r="M117" s="37" t="n">
        <f aca="false">IFERROR(K117/(I117/H117*J117),0)</f>
        <v>0</v>
      </c>
      <c r="N117" s="38" t="s">
        <v>889</v>
      </c>
      <c r="O117" s="35" t="n">
        <f aca="false">IFERROR(J117*N117,0)</f>
        <v>0</v>
      </c>
      <c r="P117" s="36" t="s">
        <v>890</v>
      </c>
      <c r="Q117" s="36" t="s">
        <v>891</v>
      </c>
      <c r="R117" s="37" t="n">
        <f aca="false">IFERROR(Q117/P117,0)</f>
        <v>0</v>
      </c>
      <c r="S117" s="37" t="n">
        <f aca="false">IFERROR(Q117/K117,0)</f>
        <v>0</v>
      </c>
    </row>
    <row r="118" customFormat="false" ht="19.5" hidden="false" customHeight="true" outlineLevel="0" collapsed="false">
      <c r="A118" s="30" t="s">
        <v>892</v>
      </c>
      <c r="B118" s="31" t="s">
        <v>893</v>
      </c>
      <c r="C118" s="32" t="s">
        <v>44</v>
      </c>
      <c r="D118" s="32" t="s">
        <v>106</v>
      </c>
      <c r="E118" s="33" t="s">
        <v>894</v>
      </c>
      <c r="F118" s="34" t="n">
        <v>43466</v>
      </c>
      <c r="G118" s="34" t="n">
        <v>44742</v>
      </c>
      <c r="H118" s="35" t="n">
        <f aca="false">DATEDIF(F118,G118,"M")+1</f>
        <v>42</v>
      </c>
      <c r="I118" s="35" t="n">
        <f aca="false">DATEDIF(F118,IF($B$6&lt;G118,$B$6,G118),"M")+1</f>
        <v>7</v>
      </c>
      <c r="J118" s="36" t="s">
        <v>895</v>
      </c>
      <c r="K118" s="36" t="s">
        <v>896</v>
      </c>
      <c r="L118" s="37" t="n">
        <f aca="false">IFERROR(K118/J118,0)</f>
        <v>0</v>
      </c>
      <c r="M118" s="37" t="n">
        <f aca="false">IFERROR(K118/(I118/H118*J118),0)</f>
        <v>0</v>
      </c>
      <c r="N118" s="38" t="s">
        <v>897</v>
      </c>
      <c r="O118" s="35" t="n">
        <f aca="false">IFERROR(J118*N118,0)</f>
        <v>0</v>
      </c>
      <c r="P118" s="36" t="s">
        <v>898</v>
      </c>
      <c r="Q118" s="36" t="s">
        <v>899</v>
      </c>
      <c r="R118" s="37" t="n">
        <f aca="false">IFERROR(Q118/P118,0)</f>
        <v>0</v>
      </c>
      <c r="S118" s="37" t="n">
        <f aca="false">IFERROR(Q118/K118,0)</f>
        <v>0</v>
      </c>
    </row>
    <row r="119" customFormat="false" ht="19.5" hidden="false" customHeight="true" outlineLevel="0" collapsed="false">
      <c r="A119" s="30" t="s">
        <v>900</v>
      </c>
      <c r="B119" s="31" t="s">
        <v>901</v>
      </c>
      <c r="C119" s="32" t="s">
        <v>44</v>
      </c>
      <c r="D119" s="32" t="s">
        <v>183</v>
      </c>
      <c r="E119" s="33" t="s">
        <v>902</v>
      </c>
      <c r="F119" s="34" t="n">
        <v>43466</v>
      </c>
      <c r="G119" s="34" t="n">
        <v>44742</v>
      </c>
      <c r="H119" s="35" t="n">
        <f aca="false">DATEDIF(F119,G119,"M")+1</f>
        <v>42</v>
      </c>
      <c r="I119" s="35" t="n">
        <f aca="false">DATEDIF(F119,IF($B$6&lt;G119,$B$6,G119),"M")+1</f>
        <v>7</v>
      </c>
      <c r="J119" s="36" t="s">
        <v>903</v>
      </c>
      <c r="K119" s="36" t="s">
        <v>904</v>
      </c>
      <c r="L119" s="37" t="n">
        <f aca="false">IFERROR(K119/J119,0)</f>
        <v>0</v>
      </c>
      <c r="M119" s="37" t="n">
        <f aca="false">IFERROR(K119/(I119/H119*J119),0)</f>
        <v>0</v>
      </c>
      <c r="N119" s="38" t="s">
        <v>905</v>
      </c>
      <c r="O119" s="35" t="n">
        <f aca="false">IFERROR(J119*N119,0)</f>
        <v>0</v>
      </c>
      <c r="P119" s="36" t="s">
        <v>906</v>
      </c>
      <c r="Q119" s="36" t="s">
        <v>907</v>
      </c>
      <c r="R119" s="37" t="n">
        <f aca="false">IFERROR(Q119/P119,0)</f>
        <v>0</v>
      </c>
      <c r="S119" s="37" t="n">
        <f aca="false">IFERROR(Q119/K119,0)</f>
        <v>0</v>
      </c>
    </row>
    <row r="120" customFormat="false" ht="19.5" hidden="false" customHeight="true" outlineLevel="0" collapsed="false">
      <c r="A120" s="30" t="s">
        <v>908</v>
      </c>
      <c r="B120" s="31" t="s">
        <v>909</v>
      </c>
      <c r="C120" s="32" t="s">
        <v>96</v>
      </c>
      <c r="D120" s="32" t="s">
        <v>166</v>
      </c>
      <c r="E120" s="33" t="s">
        <v>910</v>
      </c>
      <c r="F120" s="34" t="n">
        <v>43466</v>
      </c>
      <c r="G120" s="34" t="n">
        <v>44742</v>
      </c>
      <c r="H120" s="35" t="n">
        <f aca="false">DATEDIF(F120,G120,"M")+1</f>
        <v>42</v>
      </c>
      <c r="I120" s="35" t="n">
        <f aca="false">DATEDIF(F120,IF($B$6&lt;G120,$B$6,G120),"M")+1</f>
        <v>7</v>
      </c>
      <c r="J120" s="36" t="s">
        <v>911</v>
      </c>
      <c r="K120" s="36" t="s">
        <v>912</v>
      </c>
      <c r="L120" s="37" t="n">
        <f aca="false">IFERROR(K120/J120,0)</f>
        <v>0</v>
      </c>
      <c r="M120" s="37" t="n">
        <f aca="false">IFERROR(K120/(I120/H120*J120),0)</f>
        <v>0</v>
      </c>
      <c r="N120" s="38" t="s">
        <v>913</v>
      </c>
      <c r="O120" s="35" t="n">
        <f aca="false">IFERROR(J120*N120,0)</f>
        <v>0</v>
      </c>
      <c r="P120" s="36" t="s">
        <v>914</v>
      </c>
      <c r="Q120" s="36" t="s">
        <v>915</v>
      </c>
      <c r="R120" s="37" t="n">
        <f aca="false">IFERROR(Q120/P120,0)</f>
        <v>0</v>
      </c>
      <c r="S120" s="37" t="n">
        <f aca="false">IFERROR(Q120/K120,0)</f>
        <v>0</v>
      </c>
    </row>
    <row r="121" customFormat="false" ht="19.5" hidden="false" customHeight="true" outlineLevel="0" collapsed="false">
      <c r="A121" s="30" t="s">
        <v>916</v>
      </c>
      <c r="B121" s="31" t="s">
        <v>917</v>
      </c>
      <c r="C121" s="32" t="s">
        <v>44</v>
      </c>
      <c r="D121" s="32" t="s">
        <v>106</v>
      </c>
      <c r="E121" s="33" t="s">
        <v>918</v>
      </c>
      <c r="F121" s="34" t="n">
        <v>43466</v>
      </c>
      <c r="G121" s="34" t="n">
        <v>44742</v>
      </c>
      <c r="H121" s="35" t="n">
        <f aca="false">DATEDIF(F121,G121,"M")+1</f>
        <v>42</v>
      </c>
      <c r="I121" s="35" t="n">
        <f aca="false">DATEDIF(F121,IF($B$6&lt;G121,$B$6,G121),"M")+1</f>
        <v>7</v>
      </c>
      <c r="J121" s="36" t="s">
        <v>919</v>
      </c>
      <c r="K121" s="36" t="s">
        <v>920</v>
      </c>
      <c r="L121" s="37" t="n">
        <f aca="false">IFERROR(K121/J121,0)</f>
        <v>0</v>
      </c>
      <c r="M121" s="37" t="n">
        <f aca="false">IFERROR(K121/(I121/H121*J121),0)</f>
        <v>0</v>
      </c>
      <c r="N121" s="38" t="s">
        <v>921</v>
      </c>
      <c r="O121" s="35" t="n">
        <f aca="false">IFERROR(J121*N121,0)</f>
        <v>0</v>
      </c>
      <c r="P121" s="36" t="s">
        <v>922</v>
      </c>
      <c r="Q121" s="36" t="s">
        <v>923</v>
      </c>
      <c r="R121" s="37" t="n">
        <f aca="false">IFERROR(Q121/P121,0)</f>
        <v>0</v>
      </c>
      <c r="S121" s="37" t="n">
        <f aca="false">IFERROR(Q121/K121,0)</f>
        <v>0</v>
      </c>
    </row>
    <row r="122" customFormat="false" ht="19.5" hidden="false" customHeight="true" outlineLevel="0" collapsed="false">
      <c r="A122" s="30" t="s">
        <v>924</v>
      </c>
      <c r="B122" s="31" t="s">
        <v>925</v>
      </c>
      <c r="C122" s="32" t="s">
        <v>44</v>
      </c>
      <c r="D122" s="32" t="s">
        <v>141</v>
      </c>
      <c r="E122" s="33" t="s">
        <v>926</v>
      </c>
      <c r="F122" s="34" t="n">
        <v>43466</v>
      </c>
      <c r="G122" s="34" t="n">
        <v>44742</v>
      </c>
      <c r="H122" s="35" t="n">
        <f aca="false">DATEDIF(F122,G122,"M")+1</f>
        <v>42</v>
      </c>
      <c r="I122" s="35" t="n">
        <f aca="false">DATEDIF(F122,IF($B$6&lt;G122,$B$6,G122),"M")+1</f>
        <v>7</v>
      </c>
      <c r="J122" s="36" t="s">
        <v>927</v>
      </c>
      <c r="K122" s="36" t="s">
        <v>928</v>
      </c>
      <c r="L122" s="37" t="n">
        <f aca="false">IFERROR(K122/J122,0)</f>
        <v>0</v>
      </c>
      <c r="M122" s="37" t="n">
        <f aca="false">IFERROR(K122/(I122/H122*J122),0)</f>
        <v>0</v>
      </c>
      <c r="N122" s="38" t="s">
        <v>929</v>
      </c>
      <c r="O122" s="35" t="n">
        <f aca="false">IFERROR(J122*N122,0)</f>
        <v>0</v>
      </c>
      <c r="P122" s="36" t="s">
        <v>930</v>
      </c>
      <c r="Q122" s="36" t="s">
        <v>931</v>
      </c>
      <c r="R122" s="37" t="n">
        <f aca="false">IFERROR(Q122/P122,0)</f>
        <v>0</v>
      </c>
      <c r="S122" s="37" t="n">
        <f aca="false">IFERROR(Q122/K122,0)</f>
        <v>0</v>
      </c>
    </row>
    <row r="123" customFormat="false" ht="19.5" hidden="false" customHeight="true" outlineLevel="0" collapsed="false">
      <c r="A123" s="30" t="s">
        <v>932</v>
      </c>
      <c r="B123" s="31" t="s">
        <v>933</v>
      </c>
      <c r="C123" s="32" t="s">
        <v>44</v>
      </c>
      <c r="D123" s="32" t="s">
        <v>45</v>
      </c>
      <c r="E123" s="33" t="s">
        <v>934</v>
      </c>
      <c r="F123" s="34" t="n">
        <v>43466</v>
      </c>
      <c r="G123" s="34" t="n">
        <v>44742</v>
      </c>
      <c r="H123" s="35" t="n">
        <f aca="false">DATEDIF(F123,G123,"M")+1</f>
        <v>42</v>
      </c>
      <c r="I123" s="35" t="n">
        <f aca="false">DATEDIF(F123,IF($B$6&lt;G123,$B$6,G123),"M")+1</f>
        <v>7</v>
      </c>
      <c r="J123" s="36" t="s">
        <v>935</v>
      </c>
      <c r="K123" s="36" t="s">
        <v>936</v>
      </c>
      <c r="L123" s="37" t="n">
        <f aca="false">IFERROR(K123/J123,0)</f>
        <v>0</v>
      </c>
      <c r="M123" s="37" t="n">
        <f aca="false">IFERROR(K123/(I123/H123*J123),0)</f>
        <v>0</v>
      </c>
      <c r="N123" s="38" t="s">
        <v>937</v>
      </c>
      <c r="O123" s="35" t="n">
        <f aca="false">IFERROR(J123*N123,0)</f>
        <v>0</v>
      </c>
      <c r="P123" s="36" t="s">
        <v>938</v>
      </c>
      <c r="Q123" s="36" t="s">
        <v>939</v>
      </c>
      <c r="R123" s="37" t="n">
        <f aca="false">IFERROR(Q123/P123,0)</f>
        <v>0</v>
      </c>
      <c r="S123" s="37" t="n">
        <f aca="false">IFERROR(Q123/K123,0)</f>
        <v>0</v>
      </c>
    </row>
    <row r="124" customFormat="false" ht="19.5" hidden="false" customHeight="true" outlineLevel="0" collapsed="false">
      <c r="A124" s="30" t="s">
        <v>940</v>
      </c>
      <c r="B124" s="31" t="s">
        <v>941</v>
      </c>
      <c r="C124" s="32" t="s">
        <v>96</v>
      </c>
      <c r="D124" s="32" t="s">
        <v>248</v>
      </c>
      <c r="E124" s="33" t="s">
        <v>942</v>
      </c>
      <c r="F124" s="34" t="n">
        <v>43466</v>
      </c>
      <c r="G124" s="34" t="n">
        <v>44742</v>
      </c>
      <c r="H124" s="35" t="n">
        <f aca="false">DATEDIF(F124,G124,"M")+1</f>
        <v>42</v>
      </c>
      <c r="I124" s="35" t="n">
        <f aca="false">DATEDIF(F124,IF($B$6&lt;G124,$B$6,G124),"M")+1</f>
        <v>7</v>
      </c>
      <c r="J124" s="36" t="s">
        <v>943</v>
      </c>
      <c r="K124" s="36" t="s">
        <v>944</v>
      </c>
      <c r="L124" s="37" t="n">
        <f aca="false">IFERROR(K124/J124,0)</f>
        <v>0</v>
      </c>
      <c r="M124" s="37" t="n">
        <f aca="false">IFERROR(K124/(I124/H124*J124),0)</f>
        <v>0</v>
      </c>
      <c r="N124" s="38" t="s">
        <v>945</v>
      </c>
      <c r="O124" s="35" t="n">
        <f aca="false">IFERROR(J124*N124,0)</f>
        <v>0</v>
      </c>
      <c r="P124" s="36" t="s">
        <v>946</v>
      </c>
      <c r="Q124" s="36" t="s">
        <v>947</v>
      </c>
      <c r="R124" s="37" t="n">
        <f aca="false">IFERROR(Q124/P124,0)</f>
        <v>0</v>
      </c>
      <c r="S124" s="37" t="n">
        <f aca="false">IFERROR(Q124/K124,0)</f>
        <v>0</v>
      </c>
    </row>
    <row r="125" customFormat="false" ht="19.5" hidden="false" customHeight="true" outlineLevel="0" collapsed="false">
      <c r="A125" s="30" t="s">
        <v>948</v>
      </c>
      <c r="B125" s="31" t="s">
        <v>949</v>
      </c>
      <c r="C125" s="32" t="s">
        <v>44</v>
      </c>
      <c r="D125" s="32" t="s">
        <v>45</v>
      </c>
      <c r="E125" s="33" t="s">
        <v>950</v>
      </c>
      <c r="F125" s="34" t="n">
        <v>43466</v>
      </c>
      <c r="G125" s="34" t="n">
        <v>44742</v>
      </c>
      <c r="H125" s="35" t="n">
        <f aca="false">DATEDIF(F125,G125,"M")+1</f>
        <v>42</v>
      </c>
      <c r="I125" s="35" t="n">
        <f aca="false">DATEDIF(F125,IF($B$6&lt;G125,$B$6,G125),"M")+1</f>
        <v>7</v>
      </c>
      <c r="J125" s="36" t="s">
        <v>951</v>
      </c>
      <c r="K125" s="36" t="s">
        <v>952</v>
      </c>
      <c r="L125" s="37" t="n">
        <f aca="false">IFERROR(K125/J125,0)</f>
        <v>0</v>
      </c>
      <c r="M125" s="37" t="n">
        <f aca="false">IFERROR(K125/(I125/H125*J125),0)</f>
        <v>0</v>
      </c>
      <c r="N125" s="38" t="s">
        <v>953</v>
      </c>
      <c r="O125" s="35" t="n">
        <f aca="false">IFERROR(J125*N125,0)</f>
        <v>0</v>
      </c>
      <c r="P125" s="36" t="s">
        <v>954</v>
      </c>
      <c r="Q125" s="36" t="s">
        <v>955</v>
      </c>
      <c r="R125" s="37" t="n">
        <f aca="false">IFERROR(Q125/P125,0)</f>
        <v>0</v>
      </c>
      <c r="S125" s="37" t="n">
        <f aca="false">IFERROR(Q125/K125,0)</f>
        <v>0</v>
      </c>
    </row>
    <row r="126" customFormat="false" ht="19.5" hidden="false" customHeight="true" outlineLevel="0" collapsed="false">
      <c r="A126" s="30" t="s">
        <v>956</v>
      </c>
      <c r="B126" s="31" t="s">
        <v>957</v>
      </c>
      <c r="C126" s="32" t="s">
        <v>44</v>
      </c>
      <c r="D126" s="32" t="s">
        <v>183</v>
      </c>
      <c r="E126" s="33" t="s">
        <v>958</v>
      </c>
      <c r="F126" s="34" t="n">
        <v>43466</v>
      </c>
      <c r="G126" s="34" t="n">
        <v>44742</v>
      </c>
      <c r="H126" s="35" t="n">
        <f aca="false">DATEDIF(F126,G126,"M")+1</f>
        <v>42</v>
      </c>
      <c r="I126" s="35" t="n">
        <f aca="false">DATEDIF(F126,IF($B$6&lt;G126,$B$6,G126),"M")+1</f>
        <v>7</v>
      </c>
      <c r="J126" s="36" t="s">
        <v>959</v>
      </c>
      <c r="K126" s="36" t="s">
        <v>960</v>
      </c>
      <c r="L126" s="37" t="n">
        <f aca="false">IFERROR(K126/J126,0)</f>
        <v>0</v>
      </c>
      <c r="M126" s="37" t="n">
        <f aca="false">IFERROR(K126/(I126/H126*J126),0)</f>
        <v>0</v>
      </c>
      <c r="N126" s="38" t="s">
        <v>961</v>
      </c>
      <c r="O126" s="35" t="n">
        <f aca="false">IFERROR(J126*N126,0)</f>
        <v>0</v>
      </c>
      <c r="P126" s="36" t="s">
        <v>962</v>
      </c>
      <c r="Q126" s="36" t="s">
        <v>963</v>
      </c>
      <c r="R126" s="37" t="n">
        <f aca="false">IFERROR(Q126/P126,0)</f>
        <v>0</v>
      </c>
      <c r="S126" s="37" t="n">
        <f aca="false">IFERROR(Q126/K126,0)</f>
        <v>0</v>
      </c>
    </row>
    <row r="127" customFormat="false" ht="19.5" hidden="false" customHeight="true" outlineLevel="0" collapsed="false">
      <c r="A127" s="30" t="s">
        <v>964</v>
      </c>
      <c r="B127" s="31" t="s">
        <v>965</v>
      </c>
      <c r="C127" s="32" t="s">
        <v>44</v>
      </c>
      <c r="D127" s="32" t="s">
        <v>106</v>
      </c>
      <c r="E127" s="33" t="s">
        <v>966</v>
      </c>
      <c r="F127" s="34" t="n">
        <v>43466</v>
      </c>
      <c r="G127" s="34" t="n">
        <v>44742</v>
      </c>
      <c r="H127" s="35" t="n">
        <f aca="false">DATEDIF(F127,G127,"M")+1</f>
        <v>42</v>
      </c>
      <c r="I127" s="35" t="n">
        <f aca="false">DATEDIF(F127,IF($B$6&lt;G127,$B$6,G127),"M")+1</f>
        <v>7</v>
      </c>
      <c r="J127" s="36" t="s">
        <v>967</v>
      </c>
      <c r="K127" s="36" t="s">
        <v>968</v>
      </c>
      <c r="L127" s="37" t="n">
        <f aca="false">IFERROR(K127/J127,0)</f>
        <v>0</v>
      </c>
      <c r="M127" s="37" t="n">
        <f aca="false">IFERROR(K127/(I127/H127*J127),0)</f>
        <v>0</v>
      </c>
      <c r="N127" s="38" t="s">
        <v>969</v>
      </c>
      <c r="O127" s="35" t="n">
        <f aca="false">IFERROR(J127*N127,0)</f>
        <v>0</v>
      </c>
      <c r="P127" s="36" t="s">
        <v>970</v>
      </c>
      <c r="Q127" s="36" t="s">
        <v>971</v>
      </c>
      <c r="R127" s="37" t="n">
        <f aca="false">IFERROR(Q127/P127,0)</f>
        <v>0</v>
      </c>
      <c r="S127" s="37" t="n">
        <f aca="false">IFERROR(Q127/K127,0)</f>
        <v>0</v>
      </c>
    </row>
    <row r="128" customFormat="false" ht="19.5" hidden="false" customHeight="true" outlineLevel="0" collapsed="false">
      <c r="A128" s="30" t="s">
        <v>972</v>
      </c>
      <c r="B128" s="31" t="s">
        <v>973</v>
      </c>
      <c r="C128" s="32" t="s">
        <v>96</v>
      </c>
      <c r="D128" s="32" t="s">
        <v>354</v>
      </c>
      <c r="E128" s="33" t="s">
        <v>974</v>
      </c>
      <c r="F128" s="34" t="n">
        <v>43466</v>
      </c>
      <c r="G128" s="34" t="n">
        <v>44742</v>
      </c>
      <c r="H128" s="35" t="n">
        <f aca="false">DATEDIF(F128,G128,"M")+1</f>
        <v>42</v>
      </c>
      <c r="I128" s="35" t="n">
        <f aca="false">DATEDIF(F128,IF($B$6&lt;G128,$B$6,G128),"M")+1</f>
        <v>7</v>
      </c>
      <c r="J128" s="36" t="s">
        <v>975</v>
      </c>
      <c r="K128" s="36" t="s">
        <v>976</v>
      </c>
      <c r="L128" s="37" t="n">
        <f aca="false">IFERROR(K128/J128,0)</f>
        <v>0</v>
      </c>
      <c r="M128" s="37" t="n">
        <f aca="false">IFERROR(K128/(I128/H128*J128),0)</f>
        <v>0</v>
      </c>
      <c r="N128" s="38" t="s">
        <v>977</v>
      </c>
      <c r="O128" s="35" t="n">
        <f aca="false">IFERROR(J128*N128,0)</f>
        <v>0</v>
      </c>
      <c r="P128" s="36" t="s">
        <v>978</v>
      </c>
      <c r="Q128" s="36" t="s">
        <v>979</v>
      </c>
      <c r="R128" s="37" t="n">
        <f aca="false">IFERROR(Q128/P128,0)</f>
        <v>0</v>
      </c>
      <c r="S128" s="37" t="n">
        <f aca="false">IFERROR(Q128/K128,0)</f>
        <v>0</v>
      </c>
    </row>
    <row r="129" customFormat="false" ht="19.5" hidden="false" customHeight="true" outlineLevel="0" collapsed="false">
      <c r="A129" s="30" t="s">
        <v>980</v>
      </c>
      <c r="B129" s="31" t="s">
        <v>981</v>
      </c>
      <c r="C129" s="32" t="s">
        <v>44</v>
      </c>
      <c r="D129" s="32" t="s">
        <v>45</v>
      </c>
      <c r="E129" s="33" t="s">
        <v>982</v>
      </c>
      <c r="F129" s="34" t="n">
        <v>43466</v>
      </c>
      <c r="G129" s="34" t="n">
        <v>44742</v>
      </c>
      <c r="H129" s="35" t="n">
        <f aca="false">DATEDIF(F129,G129,"M")+1</f>
        <v>42</v>
      </c>
      <c r="I129" s="35" t="n">
        <f aca="false">DATEDIF(F129,IF($B$6&lt;G129,$B$6,G129),"M")+1</f>
        <v>7</v>
      </c>
      <c r="J129" s="36" t="s">
        <v>983</v>
      </c>
      <c r="K129" s="36" t="s">
        <v>984</v>
      </c>
      <c r="L129" s="37" t="n">
        <f aca="false">IFERROR(K129/J129,0)</f>
        <v>0</v>
      </c>
      <c r="M129" s="37" t="n">
        <f aca="false">IFERROR(K129/(I129/H129*J129),0)</f>
        <v>0</v>
      </c>
      <c r="N129" s="38" t="s">
        <v>985</v>
      </c>
      <c r="O129" s="35" t="n">
        <f aca="false">IFERROR(J129*N129,0)</f>
        <v>0</v>
      </c>
      <c r="P129" s="36" t="s">
        <v>986</v>
      </c>
      <c r="Q129" s="36" t="s">
        <v>987</v>
      </c>
      <c r="R129" s="37" t="n">
        <f aca="false">IFERROR(Q129/P129,0)</f>
        <v>0</v>
      </c>
      <c r="S129" s="37" t="n">
        <f aca="false">IFERROR(Q129/K129,0)</f>
        <v>0</v>
      </c>
    </row>
    <row r="130" customFormat="false" ht="19.5" hidden="false" customHeight="true" outlineLevel="0" collapsed="false">
      <c r="A130" s="30" t="s">
        <v>988</v>
      </c>
      <c r="B130" s="31" t="s">
        <v>989</v>
      </c>
      <c r="C130" s="32" t="s">
        <v>44</v>
      </c>
      <c r="D130" s="32" t="s">
        <v>132</v>
      </c>
      <c r="E130" s="33" t="s">
        <v>990</v>
      </c>
      <c r="F130" s="34" t="n">
        <v>43466</v>
      </c>
      <c r="G130" s="34" t="n">
        <v>44742</v>
      </c>
      <c r="H130" s="35" t="n">
        <f aca="false">DATEDIF(F130,G130,"M")+1</f>
        <v>42</v>
      </c>
      <c r="I130" s="35" t="n">
        <f aca="false">DATEDIF(F130,IF($B$6&lt;G130,$B$6,G130),"M")+1</f>
        <v>7</v>
      </c>
      <c r="J130" s="36" t="s">
        <v>991</v>
      </c>
      <c r="K130" s="36" t="s">
        <v>992</v>
      </c>
      <c r="L130" s="37" t="n">
        <f aca="false">IFERROR(K130/J130,0)</f>
        <v>0</v>
      </c>
      <c r="M130" s="37" t="n">
        <f aca="false">IFERROR(K130/(I130/H130*J130),0)</f>
        <v>0</v>
      </c>
      <c r="N130" s="38" t="s">
        <v>993</v>
      </c>
      <c r="O130" s="35" t="n">
        <f aca="false">IFERROR(J130*N130,0)</f>
        <v>0</v>
      </c>
      <c r="P130" s="36" t="s">
        <v>994</v>
      </c>
      <c r="Q130" s="36" t="s">
        <v>995</v>
      </c>
      <c r="R130" s="37" t="n">
        <f aca="false">IFERROR(Q130/P130,0)</f>
        <v>0</v>
      </c>
      <c r="S130" s="37" t="n">
        <f aca="false">IFERROR(Q130/K130,0)</f>
        <v>0</v>
      </c>
    </row>
    <row r="131" customFormat="false" ht="19.5" hidden="false" customHeight="true" outlineLevel="0" collapsed="false">
      <c r="A131" s="30" t="s">
        <v>996</v>
      </c>
      <c r="B131" s="31" t="s">
        <v>997</v>
      </c>
      <c r="C131" s="32" t="s">
        <v>44</v>
      </c>
      <c r="D131" s="32" t="s">
        <v>183</v>
      </c>
      <c r="E131" s="33" t="s">
        <v>998</v>
      </c>
      <c r="F131" s="34" t="n">
        <v>43466</v>
      </c>
      <c r="G131" s="34" t="n">
        <v>44742</v>
      </c>
      <c r="H131" s="35" t="n">
        <f aca="false">DATEDIF(F131,G131,"M")+1</f>
        <v>42</v>
      </c>
      <c r="I131" s="35" t="n">
        <f aca="false">DATEDIF(F131,IF($B$6&lt;G131,$B$6,G131),"M")+1</f>
        <v>7</v>
      </c>
      <c r="J131" s="36" t="s">
        <v>999</v>
      </c>
      <c r="K131" s="36" t="s">
        <v>1000</v>
      </c>
      <c r="L131" s="37" t="n">
        <f aca="false">IFERROR(K131/J131,0)</f>
        <v>0</v>
      </c>
      <c r="M131" s="37" t="n">
        <f aca="false">IFERROR(K131/(I131/H131*J131),0)</f>
        <v>0</v>
      </c>
      <c r="N131" s="38" t="s">
        <v>1001</v>
      </c>
      <c r="O131" s="35" t="n">
        <f aca="false">IFERROR(J131*N131,0)</f>
        <v>0</v>
      </c>
      <c r="P131" s="36" t="s">
        <v>1002</v>
      </c>
      <c r="Q131" s="36" t="s">
        <v>1003</v>
      </c>
      <c r="R131" s="37" t="n">
        <f aca="false">IFERROR(Q131/P131,0)</f>
        <v>0</v>
      </c>
      <c r="S131" s="37" t="n">
        <f aca="false">IFERROR(Q131/K131,0)</f>
        <v>0</v>
      </c>
    </row>
    <row r="132" customFormat="false" ht="19.5" hidden="false" customHeight="true" outlineLevel="0" collapsed="false">
      <c r="A132" s="30" t="s">
        <v>1004</v>
      </c>
      <c r="B132" s="31" t="s">
        <v>1005</v>
      </c>
      <c r="C132" s="32" t="s">
        <v>96</v>
      </c>
      <c r="D132" s="32" t="s">
        <v>97</v>
      </c>
      <c r="E132" s="33" t="s">
        <v>1006</v>
      </c>
      <c r="F132" s="34" t="n">
        <v>43466</v>
      </c>
      <c r="G132" s="34" t="n">
        <v>44742</v>
      </c>
      <c r="H132" s="35" t="n">
        <f aca="false">DATEDIF(F132,G132,"M")+1</f>
        <v>42</v>
      </c>
      <c r="I132" s="35" t="n">
        <f aca="false">DATEDIF(F132,IF($B$6&lt;G132,$B$6,G132),"M")+1</f>
        <v>7</v>
      </c>
      <c r="J132" s="36" t="s">
        <v>1007</v>
      </c>
      <c r="K132" s="36" t="s">
        <v>1008</v>
      </c>
      <c r="L132" s="37" t="n">
        <f aca="false">IFERROR(K132/J132,0)</f>
        <v>0</v>
      </c>
      <c r="M132" s="37" t="n">
        <f aca="false">IFERROR(K132/(I132/H132*J132),0)</f>
        <v>0</v>
      </c>
      <c r="N132" s="38" t="s">
        <v>1009</v>
      </c>
      <c r="O132" s="35" t="n">
        <f aca="false">IFERROR(J132*N132,0)</f>
        <v>0</v>
      </c>
      <c r="P132" s="36" t="s">
        <v>1010</v>
      </c>
      <c r="Q132" s="36" t="s">
        <v>1011</v>
      </c>
      <c r="R132" s="37" t="n">
        <f aca="false">IFERROR(Q132/P132,0)</f>
        <v>0</v>
      </c>
      <c r="S132" s="37" t="n">
        <f aca="false">IFERROR(Q132/K132,0)</f>
        <v>0</v>
      </c>
    </row>
    <row r="133" customFormat="false" ht="19.5" hidden="false" customHeight="true" outlineLevel="0" collapsed="false">
      <c r="A133" s="30" t="s">
        <v>1012</v>
      </c>
      <c r="B133" s="31" t="s">
        <v>1013</v>
      </c>
      <c r="C133" s="32" t="s">
        <v>44</v>
      </c>
      <c r="D133" s="32" t="s">
        <v>141</v>
      </c>
      <c r="E133" s="33" t="s">
        <v>1014</v>
      </c>
      <c r="F133" s="34" t="n">
        <v>43466</v>
      </c>
      <c r="G133" s="34" t="n">
        <v>44742</v>
      </c>
      <c r="H133" s="35" t="n">
        <f aca="false">DATEDIF(F133,G133,"M")+1</f>
        <v>42</v>
      </c>
      <c r="I133" s="35" t="n">
        <f aca="false">DATEDIF(F133,IF($B$6&lt;G133,$B$6,G133),"M")+1</f>
        <v>7</v>
      </c>
      <c r="J133" s="36" t="s">
        <v>1015</v>
      </c>
      <c r="K133" s="36" t="s">
        <v>1016</v>
      </c>
      <c r="L133" s="37" t="n">
        <f aca="false">IFERROR(K133/J133,0)</f>
        <v>0</v>
      </c>
      <c r="M133" s="37" t="n">
        <f aca="false">IFERROR(K133/(I133/H133*J133),0)</f>
        <v>0</v>
      </c>
      <c r="N133" s="38" t="s">
        <v>1017</v>
      </c>
      <c r="O133" s="35" t="n">
        <f aca="false">IFERROR(J133*N133,0)</f>
        <v>0</v>
      </c>
      <c r="P133" s="36" t="s">
        <v>1018</v>
      </c>
      <c r="Q133" s="36" t="s">
        <v>1019</v>
      </c>
      <c r="R133" s="37" t="n">
        <f aca="false">IFERROR(Q133/P133,0)</f>
        <v>0</v>
      </c>
      <c r="S133" s="37" t="n">
        <f aca="false">IFERROR(Q133/K133,0)</f>
        <v>0</v>
      </c>
    </row>
    <row r="134" customFormat="false" ht="19.5" hidden="false" customHeight="true" outlineLevel="0" collapsed="false">
      <c r="A134" s="30" t="s">
        <v>1020</v>
      </c>
      <c r="B134" s="31" t="s">
        <v>1021</v>
      </c>
      <c r="C134" s="32" t="s">
        <v>44</v>
      </c>
      <c r="D134" s="32" t="s">
        <v>45</v>
      </c>
      <c r="E134" s="33" t="s">
        <v>1022</v>
      </c>
      <c r="F134" s="34" t="n">
        <v>43466</v>
      </c>
      <c r="G134" s="34" t="n">
        <v>44742</v>
      </c>
      <c r="H134" s="35" t="n">
        <f aca="false">DATEDIF(F134,G134,"M")+1</f>
        <v>42</v>
      </c>
      <c r="I134" s="35" t="n">
        <f aca="false">DATEDIF(F134,IF($B$6&lt;G134,$B$6,G134),"M")+1</f>
        <v>7</v>
      </c>
      <c r="J134" s="36" t="s">
        <v>1023</v>
      </c>
      <c r="K134" s="36" t="s">
        <v>1024</v>
      </c>
      <c r="L134" s="37" t="n">
        <f aca="false">IFERROR(K134/J134,0)</f>
        <v>0</v>
      </c>
      <c r="M134" s="37" t="n">
        <f aca="false">IFERROR(K134/(I134/H134*J134),0)</f>
        <v>0</v>
      </c>
      <c r="N134" s="38" t="s">
        <v>1025</v>
      </c>
      <c r="O134" s="35" t="n">
        <f aca="false">IFERROR(J134*N134,0)</f>
        <v>0</v>
      </c>
      <c r="P134" s="36" t="s">
        <v>1026</v>
      </c>
      <c r="Q134" s="36" t="s">
        <v>1027</v>
      </c>
      <c r="R134" s="37" t="n">
        <f aca="false">IFERROR(Q134/P134,0)</f>
        <v>0</v>
      </c>
      <c r="S134" s="37" t="n">
        <f aca="false">IFERROR(Q134/K134,0)</f>
        <v>0</v>
      </c>
    </row>
    <row r="135" customFormat="false" ht="19.5" hidden="false" customHeight="true" outlineLevel="0" collapsed="false">
      <c r="A135" s="30" t="s">
        <v>1028</v>
      </c>
      <c r="B135" s="31" t="s">
        <v>1029</v>
      </c>
      <c r="C135" s="32" t="s">
        <v>96</v>
      </c>
      <c r="D135" s="32" t="s">
        <v>354</v>
      </c>
      <c r="E135" s="33" t="s">
        <v>1030</v>
      </c>
      <c r="F135" s="34" t="n">
        <v>43466</v>
      </c>
      <c r="G135" s="34" t="n">
        <v>44742</v>
      </c>
      <c r="H135" s="35" t="n">
        <f aca="false">DATEDIF(F135,G135,"M")+1</f>
        <v>42</v>
      </c>
      <c r="I135" s="35" t="n">
        <f aca="false">DATEDIF(F135,IF($B$6&lt;G135,$B$6,G135),"M")+1</f>
        <v>7</v>
      </c>
      <c r="J135" s="36" t="s">
        <v>1031</v>
      </c>
      <c r="K135" s="36" t="s">
        <v>1032</v>
      </c>
      <c r="L135" s="37" t="n">
        <f aca="false">IFERROR(K135/J135,0)</f>
        <v>0</v>
      </c>
      <c r="M135" s="37" t="n">
        <f aca="false">IFERROR(K135/(I135/H135*J135),0)</f>
        <v>0</v>
      </c>
      <c r="N135" s="38" t="s">
        <v>1033</v>
      </c>
      <c r="O135" s="35" t="n">
        <f aca="false">IFERROR(J135*N135,0)</f>
        <v>0</v>
      </c>
      <c r="P135" s="36" t="s">
        <v>1034</v>
      </c>
      <c r="Q135" s="36" t="s">
        <v>1035</v>
      </c>
      <c r="R135" s="37" t="n">
        <f aca="false">IFERROR(Q135/P135,0)</f>
        <v>0</v>
      </c>
      <c r="S135" s="37" t="n">
        <f aca="false">IFERROR(Q135/K135,0)</f>
        <v>0</v>
      </c>
    </row>
    <row r="136" customFormat="false" ht="19.5" hidden="false" customHeight="true" outlineLevel="0" collapsed="false">
      <c r="A136" s="30" t="s">
        <v>1036</v>
      </c>
      <c r="B136" s="31" t="s">
        <v>1037</v>
      </c>
      <c r="C136" s="32" t="s">
        <v>460</v>
      </c>
      <c r="D136" s="32" t="s">
        <v>106</v>
      </c>
      <c r="E136" s="33" t="s">
        <v>1038</v>
      </c>
      <c r="F136" s="34" t="n">
        <v>43466</v>
      </c>
      <c r="G136" s="34" t="n">
        <v>44742</v>
      </c>
      <c r="H136" s="35" t="n">
        <f aca="false">DATEDIF(F136,G136,"M")+1</f>
        <v>42</v>
      </c>
      <c r="I136" s="35" t="n">
        <f aca="false">DATEDIF(F136,IF($B$6&lt;G136,$B$6,G136),"M")+1</f>
        <v>7</v>
      </c>
      <c r="J136" s="36" t="s">
        <v>1039</v>
      </c>
      <c r="K136" s="36" t="s">
        <v>1040</v>
      </c>
      <c r="L136" s="37" t="n">
        <f aca="false">IFERROR(K136/J136,0)</f>
        <v>0</v>
      </c>
      <c r="M136" s="37" t="n">
        <f aca="false">IFERROR(K136/(I136/H136*J136),0)</f>
        <v>0</v>
      </c>
      <c r="N136" s="38" t="s">
        <v>1041</v>
      </c>
      <c r="O136" s="35" t="n">
        <f aca="false">IFERROR(J136*N136,0)</f>
        <v>0</v>
      </c>
      <c r="P136" s="36" t="s">
        <v>1042</v>
      </c>
      <c r="Q136" s="36" t="s">
        <v>1043</v>
      </c>
      <c r="R136" s="37" t="n">
        <f aca="false">IFERROR(Q136/P136,0)</f>
        <v>0</v>
      </c>
      <c r="S136" s="37" t="n">
        <f aca="false">IFERROR(Q136/K136,0)</f>
        <v>0</v>
      </c>
    </row>
    <row r="137" customFormat="false" ht="19.5" hidden="false" customHeight="true" outlineLevel="0" collapsed="false">
      <c r="A137" s="30" t="s">
        <v>1044</v>
      </c>
      <c r="B137" s="31" t="s">
        <v>1045</v>
      </c>
      <c r="C137" s="32" t="s">
        <v>44</v>
      </c>
      <c r="D137" s="32" t="s">
        <v>106</v>
      </c>
      <c r="E137" s="33" t="s">
        <v>1046</v>
      </c>
      <c r="F137" s="34" t="n">
        <v>43466</v>
      </c>
      <c r="G137" s="34" t="n">
        <v>44742</v>
      </c>
      <c r="H137" s="35" t="n">
        <f aca="false">DATEDIF(F137,G137,"M")+1</f>
        <v>42</v>
      </c>
      <c r="I137" s="35" t="n">
        <f aca="false">DATEDIF(F137,IF($B$6&lt;G137,$B$6,G137),"M")+1</f>
        <v>7</v>
      </c>
      <c r="J137" s="36" t="s">
        <v>1047</v>
      </c>
      <c r="K137" s="36" t="s">
        <v>1048</v>
      </c>
      <c r="L137" s="37" t="n">
        <f aca="false">IFERROR(K137/J137,0)</f>
        <v>0</v>
      </c>
      <c r="M137" s="37" t="n">
        <f aca="false">IFERROR(K137/(I137/H137*J137),0)</f>
        <v>0</v>
      </c>
      <c r="N137" s="38" t="s">
        <v>1049</v>
      </c>
      <c r="O137" s="35" t="n">
        <f aca="false">IFERROR(J137*N137,0)</f>
        <v>0</v>
      </c>
      <c r="P137" s="36" t="s">
        <v>1050</v>
      </c>
      <c r="Q137" s="36" t="s">
        <v>1051</v>
      </c>
      <c r="R137" s="37" t="n">
        <f aca="false">IFERROR(Q137/P137,0)</f>
        <v>0</v>
      </c>
      <c r="S137" s="37" t="n">
        <f aca="false">IFERROR(Q137/K137,0)</f>
        <v>0</v>
      </c>
    </row>
    <row r="138" customFormat="false" ht="19.5" hidden="false" customHeight="true" outlineLevel="0" collapsed="false">
      <c r="A138" s="30" t="s">
        <v>1052</v>
      </c>
      <c r="B138" s="31" t="s">
        <v>1053</v>
      </c>
      <c r="C138" s="32" t="s">
        <v>460</v>
      </c>
      <c r="D138" s="32" t="s">
        <v>106</v>
      </c>
      <c r="E138" s="33" t="s">
        <v>1054</v>
      </c>
      <c r="F138" s="34" t="n">
        <v>43466</v>
      </c>
      <c r="G138" s="34" t="n">
        <v>44742</v>
      </c>
      <c r="H138" s="35" t="n">
        <f aca="false">DATEDIF(F138,G138,"M")+1</f>
        <v>42</v>
      </c>
      <c r="I138" s="35" t="n">
        <f aca="false">DATEDIF(F138,IF($B$6&lt;G138,$B$6,G138),"M")+1</f>
        <v>7</v>
      </c>
      <c r="J138" s="36" t="s">
        <v>1055</v>
      </c>
      <c r="K138" s="36" t="s">
        <v>1056</v>
      </c>
      <c r="L138" s="37" t="n">
        <f aca="false">IFERROR(K138/J138,0)</f>
        <v>0</v>
      </c>
      <c r="M138" s="37" t="n">
        <f aca="false">IFERROR(K138/(I138/H138*J138),0)</f>
        <v>0</v>
      </c>
      <c r="N138" s="38" t="s">
        <v>1057</v>
      </c>
      <c r="O138" s="35" t="n">
        <f aca="false">IFERROR(J138*N138,0)</f>
        <v>0</v>
      </c>
      <c r="P138" s="36" t="s">
        <v>1058</v>
      </c>
      <c r="Q138" s="36" t="s">
        <v>1059</v>
      </c>
      <c r="R138" s="37" t="n">
        <f aca="false">IFERROR(Q138/P138,0)</f>
        <v>0</v>
      </c>
      <c r="S138" s="37" t="n">
        <f aca="false">IFERROR(Q138/K138,0)</f>
        <v>0</v>
      </c>
    </row>
    <row r="139" customFormat="false" ht="19.5" hidden="false" customHeight="true" outlineLevel="0" collapsed="false">
      <c r="A139" s="30" t="s">
        <v>1060</v>
      </c>
      <c r="B139" s="31" t="s">
        <v>1061</v>
      </c>
      <c r="C139" s="32" t="s">
        <v>96</v>
      </c>
      <c r="D139" s="32" t="s">
        <v>354</v>
      </c>
      <c r="E139" s="33" t="s">
        <v>1062</v>
      </c>
      <c r="F139" s="34" t="n">
        <v>43466</v>
      </c>
      <c r="G139" s="34" t="n">
        <v>44742</v>
      </c>
      <c r="H139" s="35" t="n">
        <f aca="false">DATEDIF(F139,G139,"M")+1</f>
        <v>42</v>
      </c>
      <c r="I139" s="35" t="n">
        <f aca="false">DATEDIF(F139,IF($B$6&lt;G139,$B$6,G139),"M")+1</f>
        <v>7</v>
      </c>
      <c r="J139" s="36" t="s">
        <v>1063</v>
      </c>
      <c r="K139" s="36" t="s">
        <v>1064</v>
      </c>
      <c r="L139" s="37" t="n">
        <f aca="false">IFERROR(K139/J139,0)</f>
        <v>0</v>
      </c>
      <c r="M139" s="37" t="n">
        <f aca="false">IFERROR(K139/(I139/H139*J139),0)</f>
        <v>0</v>
      </c>
      <c r="N139" s="38" t="s">
        <v>1065</v>
      </c>
      <c r="O139" s="35" t="n">
        <f aca="false">IFERROR(J139*N139,0)</f>
        <v>0</v>
      </c>
      <c r="P139" s="36" t="s">
        <v>1066</v>
      </c>
      <c r="Q139" s="36" t="s">
        <v>1067</v>
      </c>
      <c r="R139" s="37" t="n">
        <f aca="false">IFERROR(Q139/P139,0)</f>
        <v>0</v>
      </c>
      <c r="S139" s="37" t="n">
        <f aca="false">IFERROR(Q139/K139,0)</f>
        <v>0</v>
      </c>
    </row>
    <row r="140" customFormat="false" ht="19.5" hidden="false" customHeight="true" outlineLevel="0" collapsed="false">
      <c r="A140" s="30" t="s">
        <v>1068</v>
      </c>
      <c r="B140" s="31" t="s">
        <v>1069</v>
      </c>
      <c r="C140" s="32" t="s">
        <v>460</v>
      </c>
      <c r="D140" s="32" t="s">
        <v>106</v>
      </c>
      <c r="E140" s="33" t="s">
        <v>1070</v>
      </c>
      <c r="F140" s="34" t="n">
        <v>43466</v>
      </c>
      <c r="G140" s="34" t="n">
        <v>44742</v>
      </c>
      <c r="H140" s="35" t="n">
        <f aca="false">DATEDIF(F140,G140,"M")+1</f>
        <v>42</v>
      </c>
      <c r="I140" s="35" t="n">
        <f aca="false">DATEDIF(F140,IF($B$6&lt;G140,$B$6,G140),"M")+1</f>
        <v>7</v>
      </c>
      <c r="J140" s="36" t="s">
        <v>1071</v>
      </c>
      <c r="K140" s="36" t="s">
        <v>1072</v>
      </c>
      <c r="L140" s="37" t="n">
        <f aca="false">IFERROR(K140/J140,0)</f>
        <v>0</v>
      </c>
      <c r="M140" s="37" t="n">
        <f aca="false">IFERROR(K140/(I140/H140*J140),0)</f>
        <v>0</v>
      </c>
      <c r="N140" s="38" t="s">
        <v>1073</v>
      </c>
      <c r="O140" s="35" t="n">
        <f aca="false">IFERROR(J140*N140,0)</f>
        <v>0</v>
      </c>
      <c r="P140" s="36" t="s">
        <v>1074</v>
      </c>
      <c r="Q140" s="36" t="s">
        <v>1075</v>
      </c>
      <c r="R140" s="37" t="n">
        <f aca="false">IFERROR(Q140/P140,0)</f>
        <v>0</v>
      </c>
      <c r="S140" s="37" t="n">
        <f aca="false">IFERROR(Q140/K140,0)</f>
        <v>0</v>
      </c>
    </row>
    <row r="141" customFormat="false" ht="19.5" hidden="false" customHeight="true" outlineLevel="0" collapsed="false">
      <c r="A141" s="30" t="s">
        <v>1076</v>
      </c>
      <c r="B141" s="31" t="s">
        <v>1077</v>
      </c>
      <c r="C141" s="32" t="s">
        <v>460</v>
      </c>
      <c r="D141" s="32" t="s">
        <v>106</v>
      </c>
      <c r="E141" s="33" t="s">
        <v>1078</v>
      </c>
      <c r="F141" s="34" t="n">
        <v>43466</v>
      </c>
      <c r="G141" s="34" t="n">
        <v>44742</v>
      </c>
      <c r="H141" s="35" t="n">
        <f aca="false">DATEDIF(F141,G141,"M")+1</f>
        <v>42</v>
      </c>
      <c r="I141" s="35" t="n">
        <f aca="false">DATEDIF(F141,IF($B$6&lt;G141,$B$6,G141),"M")+1</f>
        <v>7</v>
      </c>
      <c r="J141" s="36" t="s">
        <v>1079</v>
      </c>
      <c r="K141" s="36" t="s">
        <v>1080</v>
      </c>
      <c r="L141" s="37" t="n">
        <f aca="false">IFERROR(K141/J141,0)</f>
        <v>0</v>
      </c>
      <c r="M141" s="37" t="n">
        <f aca="false">IFERROR(K141/(I141/H141*J141),0)</f>
        <v>0</v>
      </c>
      <c r="N141" s="38" t="s">
        <v>1081</v>
      </c>
      <c r="O141" s="35" t="n">
        <f aca="false">IFERROR(J141*N141,0)</f>
        <v>0</v>
      </c>
      <c r="P141" s="36" t="s">
        <v>1082</v>
      </c>
      <c r="Q141" s="36" t="s">
        <v>1083</v>
      </c>
      <c r="R141" s="37" t="n">
        <f aca="false">IFERROR(Q141/P141,0)</f>
        <v>0</v>
      </c>
      <c r="S141" s="37" t="n">
        <f aca="false">IFERROR(Q141/K141,0)</f>
        <v>0</v>
      </c>
    </row>
    <row r="142" customFormat="false" ht="19.5" hidden="false" customHeight="true" outlineLevel="0" collapsed="false">
      <c r="A142" s="30" t="s">
        <v>1084</v>
      </c>
      <c r="B142" s="31" t="s">
        <v>1085</v>
      </c>
      <c r="C142" s="32" t="s">
        <v>96</v>
      </c>
      <c r="D142" s="32" t="s">
        <v>354</v>
      </c>
      <c r="E142" s="33" t="s">
        <v>1086</v>
      </c>
      <c r="F142" s="34" t="n">
        <v>43466</v>
      </c>
      <c r="G142" s="34" t="n">
        <v>44742</v>
      </c>
      <c r="H142" s="35" t="n">
        <f aca="false">DATEDIF(F142,G142,"M")+1</f>
        <v>42</v>
      </c>
      <c r="I142" s="35" t="n">
        <f aca="false">DATEDIF(F142,IF($B$6&lt;G142,$B$6,G142),"M")+1</f>
        <v>7</v>
      </c>
      <c r="J142" s="36" t="s">
        <v>1087</v>
      </c>
      <c r="K142" s="36" t="s">
        <v>1088</v>
      </c>
      <c r="L142" s="37" t="n">
        <f aca="false">IFERROR(K142/J142,0)</f>
        <v>0</v>
      </c>
      <c r="M142" s="37" t="n">
        <f aca="false">IFERROR(K142/(I142/H142*J142),0)</f>
        <v>0</v>
      </c>
      <c r="N142" s="38" t="s">
        <v>1089</v>
      </c>
      <c r="O142" s="35" t="n">
        <f aca="false">IFERROR(J142*N142,0)</f>
        <v>0</v>
      </c>
      <c r="P142" s="36" t="s">
        <v>1090</v>
      </c>
      <c r="Q142" s="36" t="s">
        <v>1091</v>
      </c>
      <c r="R142" s="37" t="n">
        <f aca="false">IFERROR(Q142/P142,0)</f>
        <v>0</v>
      </c>
      <c r="S142" s="37" t="n">
        <f aca="false">IFERROR(Q142/K142,0)</f>
        <v>0</v>
      </c>
    </row>
    <row r="143" customFormat="false" ht="19.5" hidden="false" customHeight="true" outlineLevel="0" collapsed="false">
      <c r="A143" s="30" t="s">
        <v>1092</v>
      </c>
      <c r="B143" s="31" t="s">
        <v>1093</v>
      </c>
      <c r="C143" s="32" t="s">
        <v>44</v>
      </c>
      <c r="D143" s="32" t="s">
        <v>54</v>
      </c>
      <c r="E143" s="33" t="s">
        <v>1094</v>
      </c>
      <c r="F143" s="34" t="n">
        <v>43466</v>
      </c>
      <c r="G143" s="34" t="n">
        <v>44742</v>
      </c>
      <c r="H143" s="35" t="n">
        <f aca="false">DATEDIF(F143,G143,"M")+1</f>
        <v>42</v>
      </c>
      <c r="I143" s="35" t="n">
        <f aca="false">DATEDIF(F143,IF($B$6&lt;G143,$B$6,G143),"M")+1</f>
        <v>7</v>
      </c>
      <c r="J143" s="36" t="s">
        <v>1095</v>
      </c>
      <c r="K143" s="36" t="s">
        <v>1096</v>
      </c>
      <c r="L143" s="37" t="n">
        <f aca="false">IFERROR(K143/J143,0)</f>
        <v>0</v>
      </c>
      <c r="M143" s="37" t="n">
        <f aca="false">IFERROR(K143/(I143/H143*J143),0)</f>
        <v>0</v>
      </c>
      <c r="N143" s="38" t="s">
        <v>1097</v>
      </c>
      <c r="O143" s="35" t="n">
        <f aca="false">IFERROR(J143*N143,0)</f>
        <v>0</v>
      </c>
      <c r="P143" s="36" t="s">
        <v>1098</v>
      </c>
      <c r="Q143" s="36" t="s">
        <v>1099</v>
      </c>
      <c r="R143" s="37" t="n">
        <f aca="false">IFERROR(Q143/P143,0)</f>
        <v>0</v>
      </c>
      <c r="S143" s="37" t="n">
        <f aca="false">IFERROR(Q143/K143,0)</f>
        <v>0</v>
      </c>
    </row>
    <row r="144" customFormat="false" ht="19.5" hidden="false" customHeight="true" outlineLevel="0" collapsed="false">
      <c r="A144" s="30" t="s">
        <v>1100</v>
      </c>
      <c r="B144" s="31" t="s">
        <v>1101</v>
      </c>
      <c r="C144" s="32" t="s">
        <v>44</v>
      </c>
      <c r="D144" s="32" t="s">
        <v>71</v>
      </c>
      <c r="E144" s="33" t="s">
        <v>1102</v>
      </c>
      <c r="F144" s="34" t="n">
        <v>43466</v>
      </c>
      <c r="G144" s="34" t="n">
        <v>44742</v>
      </c>
      <c r="H144" s="35" t="n">
        <f aca="false">DATEDIF(F144,G144,"M")+1</f>
        <v>42</v>
      </c>
      <c r="I144" s="35" t="n">
        <f aca="false">DATEDIF(F144,IF($B$6&lt;G144,$B$6,G144),"M")+1</f>
        <v>7</v>
      </c>
      <c r="J144" s="36" t="s">
        <v>1103</v>
      </c>
      <c r="K144" s="36" t="s">
        <v>1104</v>
      </c>
      <c r="L144" s="37" t="n">
        <f aca="false">IFERROR(K144/J144,0)</f>
        <v>0</v>
      </c>
      <c r="M144" s="37" t="n">
        <f aca="false">IFERROR(K144/(I144/H144*J144),0)</f>
        <v>0</v>
      </c>
      <c r="N144" s="38" t="s">
        <v>1105</v>
      </c>
      <c r="O144" s="35" t="n">
        <f aca="false">IFERROR(J144*N144,0)</f>
        <v>0</v>
      </c>
      <c r="P144" s="36" t="s">
        <v>1106</v>
      </c>
      <c r="Q144" s="36" t="s">
        <v>1107</v>
      </c>
      <c r="R144" s="37" t="n">
        <f aca="false">IFERROR(Q144/P144,0)</f>
        <v>0</v>
      </c>
      <c r="S144" s="37" t="n">
        <f aca="false">IFERROR(Q144/K144,0)</f>
        <v>0</v>
      </c>
    </row>
    <row r="145" customFormat="false" ht="19.5" hidden="false" customHeight="true" outlineLevel="0" collapsed="false">
      <c r="A145" s="30" t="s">
        <v>1108</v>
      </c>
      <c r="B145" s="31" t="s">
        <v>1109</v>
      </c>
      <c r="C145" s="32" t="s">
        <v>44</v>
      </c>
      <c r="D145" s="32" t="s">
        <v>45</v>
      </c>
      <c r="E145" s="33" t="s">
        <v>1110</v>
      </c>
      <c r="F145" s="34" t="n">
        <v>43466</v>
      </c>
      <c r="G145" s="34" t="n">
        <v>44742</v>
      </c>
      <c r="H145" s="35" t="n">
        <f aca="false">DATEDIF(F145,G145,"M")+1</f>
        <v>42</v>
      </c>
      <c r="I145" s="35" t="n">
        <f aca="false">DATEDIF(F145,IF($B$6&lt;G145,$B$6,G145),"M")+1</f>
        <v>7</v>
      </c>
      <c r="J145" s="36" t="s">
        <v>1111</v>
      </c>
      <c r="K145" s="36" t="s">
        <v>1112</v>
      </c>
      <c r="L145" s="37" t="n">
        <f aca="false">IFERROR(K145/J145,0)</f>
        <v>0</v>
      </c>
      <c r="M145" s="37" t="n">
        <f aca="false">IFERROR(K145/(I145/H145*J145),0)</f>
        <v>0</v>
      </c>
      <c r="N145" s="38" t="s">
        <v>1113</v>
      </c>
      <c r="O145" s="35" t="n">
        <f aca="false">IFERROR(J145*N145,0)</f>
        <v>0</v>
      </c>
      <c r="P145" s="36" t="s">
        <v>1114</v>
      </c>
      <c r="Q145" s="36" t="s">
        <v>1115</v>
      </c>
      <c r="R145" s="37" t="n">
        <f aca="false">IFERROR(Q145/P145,0)</f>
        <v>0</v>
      </c>
      <c r="S145" s="37" t="n">
        <f aca="false">IFERROR(Q145/K145,0)</f>
        <v>0</v>
      </c>
    </row>
    <row r="146" customFormat="false" ht="19.5" hidden="false" customHeight="true" outlineLevel="0" collapsed="false">
      <c r="A146" s="30" t="s">
        <v>1116</v>
      </c>
      <c r="B146" s="31" t="s">
        <v>1117</v>
      </c>
      <c r="C146" s="32" t="s">
        <v>96</v>
      </c>
      <c r="D146" s="32" t="s">
        <v>248</v>
      </c>
      <c r="E146" s="33" t="s">
        <v>1118</v>
      </c>
      <c r="F146" s="34" t="n">
        <v>43466</v>
      </c>
      <c r="G146" s="34" t="n">
        <v>44742</v>
      </c>
      <c r="H146" s="35" t="n">
        <f aca="false">DATEDIF(F146,G146,"M")+1</f>
        <v>42</v>
      </c>
      <c r="I146" s="35" t="n">
        <f aca="false">DATEDIF(F146,IF($B$6&lt;G146,$B$6,G146),"M")+1</f>
        <v>7</v>
      </c>
      <c r="J146" s="36" t="s">
        <v>1119</v>
      </c>
      <c r="K146" s="36" t="s">
        <v>1120</v>
      </c>
      <c r="L146" s="37" t="n">
        <f aca="false">IFERROR(K146/J146,0)</f>
        <v>0</v>
      </c>
      <c r="M146" s="37" t="n">
        <f aca="false">IFERROR(K146/(I146/H146*J146),0)</f>
        <v>0</v>
      </c>
      <c r="N146" s="38" t="s">
        <v>1121</v>
      </c>
      <c r="O146" s="35" t="n">
        <f aca="false">IFERROR(J146*N146,0)</f>
        <v>0</v>
      </c>
      <c r="P146" s="36" t="s">
        <v>1122</v>
      </c>
      <c r="Q146" s="36" t="s">
        <v>1123</v>
      </c>
      <c r="R146" s="37" t="n">
        <f aca="false">IFERROR(Q146/P146,0)</f>
        <v>0</v>
      </c>
      <c r="S146" s="37" t="n">
        <f aca="false">IFERROR(Q146/K146,0)</f>
        <v>0</v>
      </c>
    </row>
    <row r="147" customFormat="false" ht="19.5" hidden="false" customHeight="true" outlineLevel="0" collapsed="false">
      <c r="A147" s="30" t="s">
        <v>1124</v>
      </c>
      <c r="B147" s="31" t="s">
        <v>1125</v>
      </c>
      <c r="C147" s="32" t="s">
        <v>44</v>
      </c>
      <c r="D147" s="32" t="s">
        <v>106</v>
      </c>
      <c r="E147" s="33" t="s">
        <v>1126</v>
      </c>
      <c r="F147" s="34" t="n">
        <v>43466</v>
      </c>
      <c r="G147" s="34" t="n">
        <v>44742</v>
      </c>
      <c r="H147" s="35" t="n">
        <f aca="false">DATEDIF(F147,G147,"M")+1</f>
        <v>42</v>
      </c>
      <c r="I147" s="35" t="n">
        <f aca="false">DATEDIF(F147,IF($B$6&lt;G147,$B$6,G147),"M")+1</f>
        <v>7</v>
      </c>
      <c r="J147" s="36" t="s">
        <v>1127</v>
      </c>
      <c r="K147" s="36" t="s">
        <v>1128</v>
      </c>
      <c r="L147" s="37" t="n">
        <f aca="false">IFERROR(K147/J147,0)</f>
        <v>0</v>
      </c>
      <c r="M147" s="37" t="n">
        <f aca="false">IFERROR(K147/(I147/H147*J147),0)</f>
        <v>0</v>
      </c>
      <c r="N147" s="38" t="s">
        <v>1129</v>
      </c>
      <c r="O147" s="35" t="n">
        <f aca="false">IFERROR(J147*N147,0)</f>
        <v>0</v>
      </c>
      <c r="P147" s="36" t="s">
        <v>1130</v>
      </c>
      <c r="Q147" s="36" t="s">
        <v>1131</v>
      </c>
      <c r="R147" s="37" t="n">
        <f aca="false">IFERROR(Q147/P147,0)</f>
        <v>0</v>
      </c>
      <c r="S147" s="37" t="n">
        <f aca="false">IFERROR(Q147/K147,0)</f>
        <v>0</v>
      </c>
    </row>
    <row r="148" customFormat="false" ht="19.5" hidden="false" customHeight="true" outlineLevel="0" collapsed="false">
      <c r="A148" s="30" t="s">
        <v>1132</v>
      </c>
      <c r="B148" s="31" t="s">
        <v>1133</v>
      </c>
      <c r="C148" s="32" t="s">
        <v>44</v>
      </c>
      <c r="D148" s="32" t="s">
        <v>132</v>
      </c>
      <c r="E148" s="33" t="s">
        <v>1134</v>
      </c>
      <c r="F148" s="34" t="n">
        <v>43466</v>
      </c>
      <c r="G148" s="34" t="n">
        <v>44742</v>
      </c>
      <c r="H148" s="35" t="n">
        <f aca="false">DATEDIF(F148,G148,"M")+1</f>
        <v>42</v>
      </c>
      <c r="I148" s="35" t="n">
        <f aca="false">DATEDIF(F148,IF($B$6&lt;G148,$B$6,G148),"M")+1</f>
        <v>7</v>
      </c>
      <c r="J148" s="36" t="s">
        <v>1135</v>
      </c>
      <c r="K148" s="36" t="s">
        <v>1136</v>
      </c>
      <c r="L148" s="37" t="n">
        <f aca="false">IFERROR(K148/J148,0)</f>
        <v>0</v>
      </c>
      <c r="M148" s="37" t="n">
        <f aca="false">IFERROR(K148/(I148/H148*J148),0)</f>
        <v>0</v>
      </c>
      <c r="N148" s="38" t="s">
        <v>1137</v>
      </c>
      <c r="O148" s="35" t="n">
        <f aca="false">IFERROR(J148*N148,0)</f>
        <v>0</v>
      </c>
      <c r="P148" s="36" t="s">
        <v>1138</v>
      </c>
      <c r="Q148" s="36" t="s">
        <v>1139</v>
      </c>
      <c r="R148" s="37" t="n">
        <f aca="false">IFERROR(Q148/P148,0)</f>
        <v>0</v>
      </c>
      <c r="S148" s="37" t="n">
        <f aca="false">IFERROR(Q148/K148,0)</f>
        <v>0</v>
      </c>
    </row>
    <row r="149" customFormat="false" ht="19.5" hidden="false" customHeight="true" outlineLevel="0" collapsed="false">
      <c r="A149" s="30" t="s">
        <v>1140</v>
      </c>
      <c r="B149" s="31" t="s">
        <v>1141</v>
      </c>
      <c r="C149" s="32" t="s">
        <v>44</v>
      </c>
      <c r="D149" s="32" t="s">
        <v>183</v>
      </c>
      <c r="E149" s="33" t="s">
        <v>1142</v>
      </c>
      <c r="F149" s="34" t="n">
        <v>43466</v>
      </c>
      <c r="G149" s="34" t="n">
        <v>44742</v>
      </c>
      <c r="H149" s="35" t="n">
        <f aca="false">DATEDIF(F149,G149,"M")+1</f>
        <v>42</v>
      </c>
      <c r="I149" s="35" t="n">
        <f aca="false">DATEDIF(F149,IF($B$6&lt;G149,$B$6,G149),"M")+1</f>
        <v>7</v>
      </c>
      <c r="J149" s="36" t="s">
        <v>1143</v>
      </c>
      <c r="K149" s="36" t="s">
        <v>1144</v>
      </c>
      <c r="L149" s="37" t="n">
        <f aca="false">IFERROR(K149/J149,0)</f>
        <v>0</v>
      </c>
      <c r="M149" s="37" t="n">
        <f aca="false">IFERROR(K149/(I149/H149*J149),0)</f>
        <v>0</v>
      </c>
      <c r="N149" s="38" t="s">
        <v>1145</v>
      </c>
      <c r="O149" s="35" t="n">
        <f aca="false">IFERROR(J149*N149,0)</f>
        <v>0</v>
      </c>
      <c r="P149" s="36" t="s">
        <v>1146</v>
      </c>
      <c r="Q149" s="36" t="s">
        <v>1147</v>
      </c>
      <c r="R149" s="37" t="n">
        <f aca="false">IFERROR(Q149/P149,0)</f>
        <v>0</v>
      </c>
      <c r="S149" s="37" t="n">
        <f aca="false">IFERROR(Q149/K149,0)</f>
        <v>0</v>
      </c>
    </row>
    <row r="150" customFormat="false" ht="19.5" hidden="false" customHeight="true" outlineLevel="0" collapsed="false">
      <c r="A150" s="30" t="s">
        <v>1148</v>
      </c>
      <c r="B150" s="31" t="s">
        <v>1149</v>
      </c>
      <c r="C150" s="32" t="s">
        <v>44</v>
      </c>
      <c r="D150" s="32" t="s">
        <v>451</v>
      </c>
      <c r="E150" s="33" t="s">
        <v>1150</v>
      </c>
      <c r="F150" s="34" t="n">
        <v>43466</v>
      </c>
      <c r="G150" s="34" t="n">
        <v>44742</v>
      </c>
      <c r="H150" s="35" t="n">
        <f aca="false">DATEDIF(F150,G150,"M")+1</f>
        <v>42</v>
      </c>
      <c r="I150" s="35" t="n">
        <f aca="false">DATEDIF(F150,IF($B$6&lt;G150,$B$6,G150),"M")+1</f>
        <v>7</v>
      </c>
      <c r="J150" s="36" t="s">
        <v>1151</v>
      </c>
      <c r="K150" s="36" t="s">
        <v>1152</v>
      </c>
      <c r="L150" s="37" t="n">
        <f aca="false">IFERROR(K150/J150,0)</f>
        <v>0</v>
      </c>
      <c r="M150" s="37" t="n">
        <f aca="false">IFERROR(K150/(I150/H150*J150),0)</f>
        <v>0</v>
      </c>
      <c r="N150" s="38" t="s">
        <v>1153</v>
      </c>
      <c r="O150" s="35" t="n">
        <f aca="false">IFERROR(J150*N150,0)</f>
        <v>0</v>
      </c>
      <c r="P150" s="36" t="s">
        <v>1154</v>
      </c>
      <c r="Q150" s="36" t="s">
        <v>1155</v>
      </c>
      <c r="R150" s="37" t="n">
        <f aca="false">IFERROR(Q150/P150,0)</f>
        <v>0</v>
      </c>
      <c r="S150" s="37" t="n">
        <f aca="false">IFERROR(Q150/K150,0)</f>
        <v>0</v>
      </c>
    </row>
    <row r="151" customFormat="false" ht="19.5" hidden="false" customHeight="true" outlineLevel="0" collapsed="false">
      <c r="A151" s="30" t="s">
        <v>1156</v>
      </c>
      <c r="B151" s="31" t="s">
        <v>1157</v>
      </c>
      <c r="C151" s="32" t="s">
        <v>44</v>
      </c>
      <c r="D151" s="32" t="s">
        <v>132</v>
      </c>
      <c r="E151" s="33" t="s">
        <v>1158</v>
      </c>
      <c r="F151" s="34" t="n">
        <v>43466</v>
      </c>
      <c r="G151" s="34" t="n">
        <v>44742</v>
      </c>
      <c r="H151" s="35" t="n">
        <f aca="false">DATEDIF(F151,G151,"M")+1</f>
        <v>42</v>
      </c>
      <c r="I151" s="35" t="n">
        <f aca="false">DATEDIF(F151,IF($B$6&lt;G151,$B$6,G151),"M")+1</f>
        <v>7</v>
      </c>
      <c r="J151" s="36" t="s">
        <v>1159</v>
      </c>
      <c r="K151" s="36" t="s">
        <v>1160</v>
      </c>
      <c r="L151" s="37" t="n">
        <f aca="false">IFERROR(K151/J151,0)</f>
        <v>0</v>
      </c>
      <c r="M151" s="37" t="n">
        <f aca="false">IFERROR(K151/(I151/H151*J151),0)</f>
        <v>0</v>
      </c>
      <c r="N151" s="38" t="s">
        <v>1161</v>
      </c>
      <c r="O151" s="35" t="n">
        <f aca="false">IFERROR(J151*N151,0)</f>
        <v>0</v>
      </c>
      <c r="P151" s="36" t="s">
        <v>1162</v>
      </c>
      <c r="Q151" s="36" t="s">
        <v>1163</v>
      </c>
      <c r="R151" s="37" t="n">
        <f aca="false">IFERROR(Q151/P151,0)</f>
        <v>0</v>
      </c>
      <c r="S151" s="37" t="n">
        <f aca="false">IFERROR(Q151/K151,0)</f>
        <v>0</v>
      </c>
    </row>
    <row r="152" customFormat="false" ht="19.5" hidden="false" customHeight="true" outlineLevel="0" collapsed="false">
      <c r="A152" s="30" t="s">
        <v>1164</v>
      </c>
      <c r="B152" s="31" t="s">
        <v>1165</v>
      </c>
      <c r="C152" s="32" t="s">
        <v>44</v>
      </c>
      <c r="D152" s="32" t="s">
        <v>183</v>
      </c>
      <c r="E152" s="33" t="s">
        <v>1166</v>
      </c>
      <c r="F152" s="34" t="n">
        <v>43466</v>
      </c>
      <c r="G152" s="34" t="n">
        <v>44742</v>
      </c>
      <c r="H152" s="35" t="n">
        <f aca="false">DATEDIF(F152,G152,"M")+1</f>
        <v>42</v>
      </c>
      <c r="I152" s="35" t="n">
        <f aca="false">DATEDIF(F152,IF($B$6&lt;G152,$B$6,G152),"M")+1</f>
        <v>7</v>
      </c>
      <c r="J152" s="36" t="s">
        <v>1167</v>
      </c>
      <c r="K152" s="36" t="s">
        <v>1168</v>
      </c>
      <c r="L152" s="37" t="n">
        <f aca="false">IFERROR(K152/J152,0)</f>
        <v>0</v>
      </c>
      <c r="M152" s="37" t="n">
        <f aca="false">IFERROR(K152/(I152/H152*J152),0)</f>
        <v>0</v>
      </c>
      <c r="N152" s="38" t="s">
        <v>1169</v>
      </c>
      <c r="O152" s="35" t="n">
        <f aca="false">IFERROR(J152*N152,0)</f>
        <v>0</v>
      </c>
      <c r="P152" s="36" t="s">
        <v>1170</v>
      </c>
      <c r="Q152" s="36" t="s">
        <v>1171</v>
      </c>
      <c r="R152" s="37" t="n">
        <f aca="false">IFERROR(Q152/P152,0)</f>
        <v>0</v>
      </c>
      <c r="S152" s="37" t="n">
        <f aca="false">IFERROR(Q152/K152,0)</f>
        <v>0</v>
      </c>
    </row>
    <row r="153" customFormat="false" ht="19.5" hidden="false" customHeight="true" outlineLevel="0" collapsed="false">
      <c r="A153" s="30" t="s">
        <v>1172</v>
      </c>
      <c r="B153" s="31" t="s">
        <v>1173</v>
      </c>
      <c r="C153" s="32" t="s">
        <v>44</v>
      </c>
      <c r="D153" s="32" t="s">
        <v>141</v>
      </c>
      <c r="E153" s="33" t="s">
        <v>1174</v>
      </c>
      <c r="F153" s="34" t="n">
        <v>43466</v>
      </c>
      <c r="G153" s="34" t="n">
        <v>44742</v>
      </c>
      <c r="H153" s="35" t="n">
        <f aca="false">DATEDIF(F153,G153,"M")+1</f>
        <v>42</v>
      </c>
      <c r="I153" s="35" t="n">
        <f aca="false">DATEDIF(F153,IF($B$6&lt;G153,$B$6,G153),"M")+1</f>
        <v>7</v>
      </c>
      <c r="J153" s="36" t="s">
        <v>1175</v>
      </c>
      <c r="K153" s="36" t="s">
        <v>1176</v>
      </c>
      <c r="L153" s="37" t="n">
        <f aca="false">IFERROR(K153/J153,0)</f>
        <v>0</v>
      </c>
      <c r="M153" s="37" t="n">
        <f aca="false">IFERROR(K153/(I153/H153*J153),0)</f>
        <v>0</v>
      </c>
      <c r="N153" s="38" t="s">
        <v>1177</v>
      </c>
      <c r="O153" s="35" t="n">
        <f aca="false">IFERROR(J153*N153,0)</f>
        <v>0</v>
      </c>
      <c r="P153" s="36" t="s">
        <v>1178</v>
      </c>
      <c r="Q153" s="36" t="s">
        <v>1179</v>
      </c>
      <c r="R153" s="37" t="n">
        <f aca="false">IFERROR(Q153/P153,0)</f>
        <v>0</v>
      </c>
      <c r="S153" s="37" t="n">
        <f aca="false">IFERROR(Q153/K153,0)</f>
        <v>0</v>
      </c>
    </row>
    <row r="154" customFormat="false" ht="19.5" hidden="false" customHeight="true" outlineLevel="0" collapsed="false">
      <c r="A154" s="30" t="s">
        <v>1180</v>
      </c>
      <c r="B154" s="31" t="s">
        <v>1181</v>
      </c>
      <c r="C154" s="32" t="s">
        <v>96</v>
      </c>
      <c r="D154" s="32" t="s">
        <v>115</v>
      </c>
      <c r="E154" s="33" t="s">
        <v>1182</v>
      </c>
      <c r="F154" s="34" t="n">
        <v>43466</v>
      </c>
      <c r="G154" s="34" t="n">
        <v>44742</v>
      </c>
      <c r="H154" s="35" t="n">
        <f aca="false">DATEDIF(F154,G154,"M")+1</f>
        <v>42</v>
      </c>
      <c r="I154" s="35" t="n">
        <f aca="false">DATEDIF(F154,IF($B$6&lt;G154,$B$6,G154),"M")+1</f>
        <v>7</v>
      </c>
      <c r="J154" s="36" t="s">
        <v>1183</v>
      </c>
      <c r="K154" s="36" t="s">
        <v>1184</v>
      </c>
      <c r="L154" s="37" t="n">
        <f aca="false">IFERROR(K154/J154,0)</f>
        <v>0</v>
      </c>
      <c r="M154" s="37" t="n">
        <f aca="false">IFERROR(K154/(I154/H154*J154),0)</f>
        <v>0</v>
      </c>
      <c r="N154" s="38" t="s">
        <v>1185</v>
      </c>
      <c r="O154" s="35" t="n">
        <f aca="false">IFERROR(J154*N154,0)</f>
        <v>0</v>
      </c>
      <c r="P154" s="36" t="s">
        <v>1186</v>
      </c>
      <c r="Q154" s="36" t="s">
        <v>1187</v>
      </c>
      <c r="R154" s="37" t="n">
        <f aca="false">IFERROR(Q154/P154,0)</f>
        <v>0</v>
      </c>
      <c r="S154" s="37" t="n">
        <f aca="false">IFERROR(Q154/K154,0)</f>
        <v>0</v>
      </c>
    </row>
    <row r="155" customFormat="false" ht="19.5" hidden="false" customHeight="true" outlineLevel="0" collapsed="false">
      <c r="A155" s="30" t="s">
        <v>1188</v>
      </c>
      <c r="B155" s="31" t="s">
        <v>1189</v>
      </c>
      <c r="C155" s="32" t="s">
        <v>44</v>
      </c>
      <c r="D155" s="32" t="s">
        <v>71</v>
      </c>
      <c r="E155" s="33" t="s">
        <v>1190</v>
      </c>
      <c r="F155" s="34" t="n">
        <v>43466</v>
      </c>
      <c r="G155" s="34" t="n">
        <v>44742</v>
      </c>
      <c r="H155" s="35" t="n">
        <f aca="false">DATEDIF(F155,G155,"M")+1</f>
        <v>42</v>
      </c>
      <c r="I155" s="35" t="n">
        <f aca="false">DATEDIF(F155,IF($B$6&lt;G155,$B$6,G155),"M")+1</f>
        <v>7</v>
      </c>
      <c r="J155" s="36" t="s">
        <v>1191</v>
      </c>
      <c r="K155" s="36" t="s">
        <v>1192</v>
      </c>
      <c r="L155" s="37" t="n">
        <f aca="false">IFERROR(K155/J155,0)</f>
        <v>0</v>
      </c>
      <c r="M155" s="37" t="n">
        <f aca="false">IFERROR(K155/(I155/H155*J155),0)</f>
        <v>0</v>
      </c>
      <c r="N155" s="38" t="s">
        <v>1193</v>
      </c>
      <c r="O155" s="35" t="n">
        <f aca="false">IFERROR(J155*N155,0)</f>
        <v>0</v>
      </c>
      <c r="P155" s="36" t="s">
        <v>1194</v>
      </c>
      <c r="Q155" s="36" t="s">
        <v>1195</v>
      </c>
      <c r="R155" s="37" t="n">
        <f aca="false">IFERROR(Q155/P155,0)</f>
        <v>0</v>
      </c>
      <c r="S155" s="37" t="n">
        <f aca="false">IFERROR(Q155/K155,0)</f>
        <v>0</v>
      </c>
    </row>
    <row r="156" customFormat="false" ht="19.5" hidden="false" customHeight="true" outlineLevel="0" collapsed="false">
      <c r="A156" s="30" t="s">
        <v>1196</v>
      </c>
      <c r="B156" s="31" t="s">
        <v>1197</v>
      </c>
      <c r="C156" s="32" t="s">
        <v>44</v>
      </c>
      <c r="D156" s="32" t="s">
        <v>106</v>
      </c>
      <c r="E156" s="33" t="s">
        <v>1198</v>
      </c>
      <c r="F156" s="34" t="n">
        <v>43466</v>
      </c>
      <c r="G156" s="34" t="n">
        <v>44742</v>
      </c>
      <c r="H156" s="35" t="n">
        <f aca="false">DATEDIF(F156,G156,"M")+1</f>
        <v>42</v>
      </c>
      <c r="I156" s="35" t="n">
        <f aca="false">DATEDIF(F156,IF($B$6&lt;G156,$B$6,G156),"M")+1</f>
        <v>7</v>
      </c>
      <c r="J156" s="36" t="s">
        <v>1199</v>
      </c>
      <c r="K156" s="36" t="s">
        <v>1200</v>
      </c>
      <c r="L156" s="37" t="n">
        <f aca="false">IFERROR(K156/J156,0)</f>
        <v>0</v>
      </c>
      <c r="M156" s="37" t="n">
        <f aca="false">IFERROR(K156/(I156/H156*J156),0)</f>
        <v>0</v>
      </c>
      <c r="N156" s="38" t="s">
        <v>1201</v>
      </c>
      <c r="O156" s="35" t="n">
        <f aca="false">IFERROR(J156*N156,0)</f>
        <v>0</v>
      </c>
      <c r="P156" s="36" t="s">
        <v>1202</v>
      </c>
      <c r="Q156" s="36" t="s">
        <v>1203</v>
      </c>
      <c r="R156" s="37" t="n">
        <f aca="false">IFERROR(Q156/P156,0)</f>
        <v>0</v>
      </c>
      <c r="S156" s="37" t="n">
        <f aca="false">IFERROR(Q156/K156,0)</f>
        <v>0</v>
      </c>
    </row>
    <row r="157" customFormat="false" ht="19.5" hidden="false" customHeight="true" outlineLevel="0" collapsed="false">
      <c r="A157" s="30" t="s">
        <v>1204</v>
      </c>
      <c r="B157" s="31" t="s">
        <v>1205</v>
      </c>
      <c r="C157" s="32" t="s">
        <v>44</v>
      </c>
      <c r="D157" s="32" t="s">
        <v>106</v>
      </c>
      <c r="E157" s="33" t="s">
        <v>1206</v>
      </c>
      <c r="F157" s="34" t="n">
        <v>43466</v>
      </c>
      <c r="G157" s="34" t="n">
        <v>44742</v>
      </c>
      <c r="H157" s="35" t="n">
        <f aca="false">DATEDIF(F157,G157,"M")+1</f>
        <v>42</v>
      </c>
      <c r="I157" s="35" t="n">
        <f aca="false">DATEDIF(F157,IF($B$6&lt;G157,$B$6,G157),"M")+1</f>
        <v>7</v>
      </c>
      <c r="J157" s="36" t="s">
        <v>1207</v>
      </c>
      <c r="K157" s="36" t="s">
        <v>1208</v>
      </c>
      <c r="L157" s="37" t="n">
        <f aca="false">IFERROR(K157/J157,0)</f>
        <v>0</v>
      </c>
      <c r="M157" s="37" t="n">
        <f aca="false">IFERROR(K157/(I157/H157*J157),0)</f>
        <v>0</v>
      </c>
      <c r="N157" s="38" t="s">
        <v>1209</v>
      </c>
      <c r="O157" s="35" t="n">
        <f aca="false">IFERROR(J157*N157,0)</f>
        <v>0</v>
      </c>
      <c r="P157" s="36" t="s">
        <v>1210</v>
      </c>
      <c r="Q157" s="36" t="s">
        <v>1211</v>
      </c>
      <c r="R157" s="37" t="n">
        <f aca="false">IFERROR(Q157/P157,0)</f>
        <v>0</v>
      </c>
      <c r="S157" s="37" t="n">
        <f aca="false">IFERROR(Q157/K157,0)</f>
        <v>0</v>
      </c>
    </row>
    <row r="158" customFormat="false" ht="19.5" hidden="false" customHeight="true" outlineLevel="0" collapsed="false">
      <c r="A158" s="30" t="s">
        <v>1212</v>
      </c>
      <c r="B158" s="31" t="s">
        <v>1213</v>
      </c>
      <c r="C158" s="32" t="s">
        <v>44</v>
      </c>
      <c r="D158" s="32" t="s">
        <v>132</v>
      </c>
      <c r="E158" s="33" t="s">
        <v>1214</v>
      </c>
      <c r="F158" s="34" t="n">
        <v>43466</v>
      </c>
      <c r="G158" s="34" t="n">
        <v>44742</v>
      </c>
      <c r="H158" s="35" t="n">
        <f aca="false">DATEDIF(F158,G158,"M")+1</f>
        <v>42</v>
      </c>
      <c r="I158" s="35" t="n">
        <f aca="false">DATEDIF(F158,IF($B$6&lt;G158,$B$6,G158),"M")+1</f>
        <v>7</v>
      </c>
      <c r="J158" s="36" t="s">
        <v>1215</v>
      </c>
      <c r="K158" s="36" t="s">
        <v>1216</v>
      </c>
      <c r="L158" s="37" t="n">
        <f aca="false">IFERROR(K158/J158,0)</f>
        <v>0</v>
      </c>
      <c r="M158" s="37" t="n">
        <f aca="false">IFERROR(K158/(I158/H158*J158),0)</f>
        <v>0</v>
      </c>
      <c r="N158" s="38" t="s">
        <v>1217</v>
      </c>
      <c r="O158" s="35" t="n">
        <f aca="false">IFERROR(J158*N158,0)</f>
        <v>0</v>
      </c>
      <c r="P158" s="36" t="s">
        <v>1218</v>
      </c>
      <c r="Q158" s="36" t="s">
        <v>1219</v>
      </c>
      <c r="R158" s="37" t="n">
        <f aca="false">IFERROR(Q158/P158,0)</f>
        <v>0</v>
      </c>
      <c r="S158" s="37" t="n">
        <f aca="false">IFERROR(Q158/K158,0)</f>
        <v>0</v>
      </c>
    </row>
    <row r="159" customFormat="false" ht="19.5" hidden="false" customHeight="true" outlineLevel="0" collapsed="false">
      <c r="A159" s="30" t="s">
        <v>1220</v>
      </c>
      <c r="B159" s="31" t="s">
        <v>1221</v>
      </c>
      <c r="C159" s="32" t="s">
        <v>44</v>
      </c>
      <c r="D159" s="32" t="s">
        <v>183</v>
      </c>
      <c r="E159" s="33" t="s">
        <v>1222</v>
      </c>
      <c r="F159" s="34" t="n">
        <v>43466</v>
      </c>
      <c r="G159" s="34" t="n">
        <v>44742</v>
      </c>
      <c r="H159" s="35" t="n">
        <f aca="false">DATEDIF(F159,G159,"M")+1</f>
        <v>42</v>
      </c>
      <c r="I159" s="35" t="n">
        <f aca="false">DATEDIF(F159,IF($B$6&lt;G159,$B$6,G159),"M")+1</f>
        <v>7</v>
      </c>
      <c r="J159" s="36" t="s">
        <v>1223</v>
      </c>
      <c r="K159" s="36" t="s">
        <v>1224</v>
      </c>
      <c r="L159" s="37" t="n">
        <f aca="false">IFERROR(K159/J159,0)</f>
        <v>0</v>
      </c>
      <c r="M159" s="37" t="n">
        <f aca="false">IFERROR(K159/(I159/H159*J159),0)</f>
        <v>0</v>
      </c>
      <c r="N159" s="38" t="s">
        <v>1225</v>
      </c>
      <c r="O159" s="35" t="n">
        <f aca="false">IFERROR(J159*N159,0)</f>
        <v>0</v>
      </c>
      <c r="P159" s="36" t="s">
        <v>1226</v>
      </c>
      <c r="Q159" s="36" t="s">
        <v>1227</v>
      </c>
      <c r="R159" s="37" t="n">
        <f aca="false">IFERROR(Q159/P159,0)</f>
        <v>0</v>
      </c>
      <c r="S159" s="37" t="n">
        <f aca="false">IFERROR(Q159/K159,0)</f>
        <v>0</v>
      </c>
    </row>
    <row r="160" customFormat="false" ht="19.5" hidden="false" customHeight="true" outlineLevel="0" collapsed="false">
      <c r="A160" s="30" t="s">
        <v>1228</v>
      </c>
      <c r="B160" s="31" t="s">
        <v>1229</v>
      </c>
      <c r="C160" s="32" t="s">
        <v>96</v>
      </c>
      <c r="D160" s="32" t="s">
        <v>166</v>
      </c>
      <c r="E160" s="33" t="s">
        <v>1230</v>
      </c>
      <c r="F160" s="34" t="n">
        <v>43466</v>
      </c>
      <c r="G160" s="34" t="n">
        <v>44742</v>
      </c>
      <c r="H160" s="35" t="n">
        <f aca="false">DATEDIF(F160,G160,"M")+1</f>
        <v>42</v>
      </c>
      <c r="I160" s="35" t="n">
        <f aca="false">DATEDIF(F160,IF($B$6&lt;G160,$B$6,G160),"M")+1</f>
        <v>7</v>
      </c>
      <c r="J160" s="36" t="s">
        <v>1231</v>
      </c>
      <c r="K160" s="36" t="s">
        <v>1232</v>
      </c>
      <c r="L160" s="37" t="n">
        <f aca="false">IFERROR(K160/J160,0)</f>
        <v>0</v>
      </c>
      <c r="M160" s="37" t="n">
        <f aca="false">IFERROR(K160/(I160/H160*J160),0)</f>
        <v>0</v>
      </c>
      <c r="N160" s="38" t="s">
        <v>1233</v>
      </c>
      <c r="O160" s="35" t="n">
        <f aca="false">IFERROR(J160*N160,0)</f>
        <v>0</v>
      </c>
      <c r="P160" s="36" t="s">
        <v>1234</v>
      </c>
      <c r="Q160" s="36" t="s">
        <v>1235</v>
      </c>
      <c r="R160" s="37" t="n">
        <f aca="false">IFERROR(Q160/P160,0)</f>
        <v>0</v>
      </c>
      <c r="S160" s="37" t="n">
        <f aca="false">IFERROR(Q160/K160,0)</f>
        <v>0</v>
      </c>
    </row>
    <row r="161" customFormat="false" ht="19.5" hidden="false" customHeight="true" outlineLevel="0" collapsed="false">
      <c r="A161" s="30" t="s">
        <v>1236</v>
      </c>
      <c r="B161" s="31" t="s">
        <v>1237</v>
      </c>
      <c r="C161" s="32" t="s">
        <v>44</v>
      </c>
      <c r="D161" s="32" t="s">
        <v>183</v>
      </c>
      <c r="E161" s="33" t="s">
        <v>1238</v>
      </c>
      <c r="F161" s="34" t="n">
        <v>43466</v>
      </c>
      <c r="G161" s="34" t="n">
        <v>44742</v>
      </c>
      <c r="H161" s="35" t="n">
        <f aca="false">DATEDIF(F161,G161,"M")+1</f>
        <v>42</v>
      </c>
      <c r="I161" s="35" t="n">
        <f aca="false">DATEDIF(F161,IF($B$6&lt;G161,$B$6,G161),"M")+1</f>
        <v>7</v>
      </c>
      <c r="J161" s="36" t="s">
        <v>1239</v>
      </c>
      <c r="K161" s="36" t="s">
        <v>1240</v>
      </c>
      <c r="L161" s="37" t="n">
        <f aca="false">IFERROR(K161/J161,0)</f>
        <v>0</v>
      </c>
      <c r="M161" s="37" t="n">
        <f aca="false">IFERROR(K161/(I161/H161*J161),0)</f>
        <v>0</v>
      </c>
      <c r="N161" s="38" t="s">
        <v>1241</v>
      </c>
      <c r="O161" s="35" t="n">
        <f aca="false">IFERROR(J161*N161,0)</f>
        <v>0</v>
      </c>
      <c r="P161" s="36" t="s">
        <v>1242</v>
      </c>
      <c r="Q161" s="36" t="s">
        <v>1243</v>
      </c>
      <c r="R161" s="37" t="n">
        <f aca="false">IFERROR(Q161/P161,0)</f>
        <v>0</v>
      </c>
      <c r="S161" s="37" t="n">
        <f aca="false">IFERROR(Q161/K161,0)</f>
        <v>0</v>
      </c>
    </row>
    <row r="162" customFormat="false" ht="19.5" hidden="false" customHeight="true" outlineLevel="0" collapsed="false">
      <c r="A162" s="30" t="s">
        <v>1244</v>
      </c>
      <c r="B162" s="31" t="s">
        <v>1245</v>
      </c>
      <c r="C162" s="32" t="s">
        <v>44</v>
      </c>
      <c r="D162" s="32" t="s">
        <v>45</v>
      </c>
      <c r="E162" s="33" t="s">
        <v>1246</v>
      </c>
      <c r="F162" s="34" t="n">
        <v>43466</v>
      </c>
      <c r="G162" s="34" t="n">
        <v>44742</v>
      </c>
      <c r="H162" s="35" t="n">
        <f aca="false">DATEDIF(F162,G162,"M")+1</f>
        <v>42</v>
      </c>
      <c r="I162" s="35" t="n">
        <f aca="false">DATEDIF(F162,IF($B$6&lt;G162,$B$6,G162),"M")+1</f>
        <v>7</v>
      </c>
      <c r="J162" s="36" t="s">
        <v>1247</v>
      </c>
      <c r="K162" s="36" t="s">
        <v>1248</v>
      </c>
      <c r="L162" s="37" t="n">
        <f aca="false">IFERROR(K162/J162,0)</f>
        <v>0</v>
      </c>
      <c r="M162" s="37" t="n">
        <f aca="false">IFERROR(K162/(I162/H162*J162),0)</f>
        <v>0</v>
      </c>
      <c r="N162" s="38" t="s">
        <v>1249</v>
      </c>
      <c r="O162" s="35" t="n">
        <f aca="false">IFERROR(J162*N162,0)</f>
        <v>0</v>
      </c>
      <c r="P162" s="36" t="s">
        <v>1250</v>
      </c>
      <c r="Q162" s="36" t="s">
        <v>1251</v>
      </c>
      <c r="R162" s="37" t="n">
        <f aca="false">IFERROR(Q162/P162,0)</f>
        <v>0</v>
      </c>
      <c r="S162" s="37" t="n">
        <f aca="false">IFERROR(Q162/K162,0)</f>
        <v>0</v>
      </c>
    </row>
    <row r="163" customFormat="false" ht="19.5" hidden="false" customHeight="true" outlineLevel="0" collapsed="false">
      <c r="A163" s="30" t="s">
        <v>1252</v>
      </c>
      <c r="B163" s="31" t="s">
        <v>1253</v>
      </c>
      <c r="C163" s="32" t="s">
        <v>96</v>
      </c>
      <c r="D163" s="32" t="s">
        <v>166</v>
      </c>
      <c r="E163" s="33" t="s">
        <v>1254</v>
      </c>
      <c r="F163" s="34" t="n">
        <v>43466</v>
      </c>
      <c r="G163" s="34" t="n">
        <v>44742</v>
      </c>
      <c r="H163" s="35" t="n">
        <f aca="false">DATEDIF(F163,G163,"M")+1</f>
        <v>42</v>
      </c>
      <c r="I163" s="35" t="n">
        <f aca="false">DATEDIF(F163,IF($B$6&lt;G163,$B$6,G163),"M")+1</f>
        <v>7</v>
      </c>
      <c r="J163" s="36" t="s">
        <v>1255</v>
      </c>
      <c r="K163" s="36" t="s">
        <v>1256</v>
      </c>
      <c r="L163" s="37" t="n">
        <f aca="false">IFERROR(K163/J163,0)</f>
        <v>0</v>
      </c>
      <c r="M163" s="37" t="n">
        <f aca="false">IFERROR(K163/(I163/H163*J163),0)</f>
        <v>0</v>
      </c>
      <c r="N163" s="38" t="s">
        <v>1257</v>
      </c>
      <c r="O163" s="35" t="n">
        <f aca="false">IFERROR(J163*N163,0)</f>
        <v>0</v>
      </c>
      <c r="P163" s="36" t="s">
        <v>1258</v>
      </c>
      <c r="Q163" s="36" t="s">
        <v>1259</v>
      </c>
      <c r="R163" s="37" t="n">
        <f aca="false">IFERROR(Q163/P163,0)</f>
        <v>0</v>
      </c>
      <c r="S163" s="37" t="n">
        <f aca="false">IFERROR(Q163/K163,0)</f>
        <v>0</v>
      </c>
    </row>
    <row r="164" customFormat="false" ht="19.5" hidden="false" customHeight="true" outlineLevel="0" collapsed="false">
      <c r="A164" s="30" t="s">
        <v>1260</v>
      </c>
      <c r="B164" s="31" t="s">
        <v>1261</v>
      </c>
      <c r="C164" s="32" t="s">
        <v>44</v>
      </c>
      <c r="D164" s="32" t="s">
        <v>45</v>
      </c>
      <c r="E164" s="33" t="s">
        <v>1262</v>
      </c>
      <c r="F164" s="34" t="n">
        <v>43466</v>
      </c>
      <c r="G164" s="34" t="n">
        <v>44742</v>
      </c>
      <c r="H164" s="35" t="n">
        <f aca="false">DATEDIF(F164,G164,"M")+1</f>
        <v>42</v>
      </c>
      <c r="I164" s="35" t="n">
        <f aca="false">DATEDIF(F164,IF($B$6&lt;G164,$B$6,G164),"M")+1</f>
        <v>7</v>
      </c>
      <c r="J164" s="36" t="s">
        <v>1263</v>
      </c>
      <c r="K164" s="36" t="s">
        <v>1264</v>
      </c>
      <c r="L164" s="37" t="n">
        <f aca="false">IFERROR(K164/J164,0)</f>
        <v>0</v>
      </c>
      <c r="M164" s="37" t="n">
        <f aca="false">IFERROR(K164/(I164/H164*J164),0)</f>
        <v>0</v>
      </c>
      <c r="N164" s="38" t="s">
        <v>1265</v>
      </c>
      <c r="O164" s="35" t="n">
        <f aca="false">IFERROR(J164*N164,0)</f>
        <v>0</v>
      </c>
      <c r="P164" s="36" t="s">
        <v>1266</v>
      </c>
      <c r="Q164" s="36" t="s">
        <v>1267</v>
      </c>
      <c r="R164" s="37" t="n">
        <f aca="false">IFERROR(Q164/P164,0)</f>
        <v>0</v>
      </c>
      <c r="S164" s="37" t="n">
        <f aca="false">IFERROR(Q164/K164,0)</f>
        <v>0</v>
      </c>
    </row>
    <row r="165" customFormat="false" ht="19.5" hidden="false" customHeight="true" outlineLevel="0" collapsed="false">
      <c r="A165" s="30" t="s">
        <v>1268</v>
      </c>
      <c r="B165" s="31" t="s">
        <v>1269</v>
      </c>
      <c r="C165" s="32" t="s">
        <v>44</v>
      </c>
      <c r="D165" s="32" t="s">
        <v>45</v>
      </c>
      <c r="E165" s="33" t="s">
        <v>1270</v>
      </c>
      <c r="F165" s="34" t="n">
        <v>43466</v>
      </c>
      <c r="G165" s="34" t="n">
        <v>44742</v>
      </c>
      <c r="H165" s="35" t="n">
        <f aca="false">DATEDIF(F165,G165,"M")+1</f>
        <v>42</v>
      </c>
      <c r="I165" s="35" t="n">
        <f aca="false">DATEDIF(F165,IF($B$6&lt;G165,$B$6,G165),"M")+1</f>
        <v>7</v>
      </c>
      <c r="J165" s="36" t="s">
        <v>1271</v>
      </c>
      <c r="K165" s="36" t="s">
        <v>1272</v>
      </c>
      <c r="L165" s="37" t="n">
        <f aca="false">IFERROR(K165/J165,0)</f>
        <v>0</v>
      </c>
      <c r="M165" s="37" t="n">
        <f aca="false">IFERROR(K165/(I165/H165*J165),0)</f>
        <v>0</v>
      </c>
      <c r="N165" s="38" t="s">
        <v>1273</v>
      </c>
      <c r="O165" s="35" t="n">
        <f aca="false">IFERROR(J165*N165,0)</f>
        <v>0</v>
      </c>
      <c r="P165" s="36" t="s">
        <v>1274</v>
      </c>
      <c r="Q165" s="36" t="s">
        <v>1275</v>
      </c>
      <c r="R165" s="37" t="n">
        <f aca="false">IFERROR(Q165/P165,0)</f>
        <v>0</v>
      </c>
      <c r="S165" s="37" t="n">
        <f aca="false">IFERROR(Q165/K165,0)</f>
        <v>0</v>
      </c>
    </row>
    <row r="166" customFormat="false" ht="19.5" hidden="false" customHeight="true" outlineLevel="0" collapsed="false">
      <c r="A166" s="30" t="s">
        <v>1276</v>
      </c>
      <c r="B166" s="31" t="s">
        <v>1277</v>
      </c>
      <c r="C166" s="32" t="s">
        <v>44</v>
      </c>
      <c r="D166" s="32" t="s">
        <v>45</v>
      </c>
      <c r="E166" s="33" t="s">
        <v>1278</v>
      </c>
      <c r="F166" s="34" t="n">
        <v>43466</v>
      </c>
      <c r="G166" s="34" t="n">
        <v>44742</v>
      </c>
      <c r="H166" s="35" t="n">
        <f aca="false">DATEDIF(F166,G166,"M")+1</f>
        <v>42</v>
      </c>
      <c r="I166" s="35" t="n">
        <f aca="false">DATEDIF(F166,IF($B$6&lt;G166,$B$6,G166),"M")+1</f>
        <v>7</v>
      </c>
      <c r="J166" s="36" t="s">
        <v>1279</v>
      </c>
      <c r="K166" s="36" t="s">
        <v>1280</v>
      </c>
      <c r="L166" s="37" t="n">
        <f aca="false">IFERROR(K166/J166,0)</f>
        <v>0</v>
      </c>
      <c r="M166" s="37" t="n">
        <f aca="false">IFERROR(K166/(I166/H166*J166),0)</f>
        <v>0</v>
      </c>
      <c r="N166" s="38" t="s">
        <v>1281</v>
      </c>
      <c r="O166" s="35" t="n">
        <f aca="false">IFERROR(J166*N166,0)</f>
        <v>0</v>
      </c>
      <c r="P166" s="36" t="s">
        <v>1282</v>
      </c>
      <c r="Q166" s="36" t="s">
        <v>1283</v>
      </c>
      <c r="R166" s="37" t="n">
        <f aca="false">IFERROR(Q166/P166,0)</f>
        <v>0</v>
      </c>
      <c r="S166" s="37" t="n">
        <f aca="false">IFERROR(Q166/K166,0)</f>
        <v>0</v>
      </c>
    </row>
    <row r="167" customFormat="false" ht="19.5" hidden="false" customHeight="true" outlineLevel="0" collapsed="false">
      <c r="A167" s="30" t="s">
        <v>1284</v>
      </c>
      <c r="B167" s="31" t="s">
        <v>1285</v>
      </c>
      <c r="C167" s="32" t="s">
        <v>44</v>
      </c>
      <c r="D167" s="32" t="s">
        <v>71</v>
      </c>
      <c r="E167" s="33" t="s">
        <v>1286</v>
      </c>
      <c r="F167" s="34" t="n">
        <v>43466</v>
      </c>
      <c r="G167" s="34" t="n">
        <v>44742</v>
      </c>
      <c r="H167" s="35" t="n">
        <f aca="false">DATEDIF(F167,G167,"M")+1</f>
        <v>42</v>
      </c>
      <c r="I167" s="35" t="n">
        <f aca="false">DATEDIF(F167,IF($B$6&lt;G167,$B$6,G167),"M")+1</f>
        <v>7</v>
      </c>
      <c r="J167" s="36" t="s">
        <v>1287</v>
      </c>
      <c r="K167" s="36" t="s">
        <v>1288</v>
      </c>
      <c r="L167" s="37" t="n">
        <f aca="false">IFERROR(K167/J167,0)</f>
        <v>0</v>
      </c>
      <c r="M167" s="37" t="n">
        <f aca="false">IFERROR(K167/(I167/H167*J167),0)</f>
        <v>0</v>
      </c>
      <c r="N167" s="38" t="s">
        <v>1289</v>
      </c>
      <c r="O167" s="35" t="n">
        <f aca="false">IFERROR(J167*N167,0)</f>
        <v>0</v>
      </c>
      <c r="P167" s="36" t="s">
        <v>1290</v>
      </c>
      <c r="Q167" s="36" t="s">
        <v>1291</v>
      </c>
      <c r="R167" s="37" t="n">
        <f aca="false">IFERROR(Q167/P167,0)</f>
        <v>0</v>
      </c>
      <c r="S167" s="37" t="n">
        <f aca="false">IFERROR(Q167/K167,0)</f>
        <v>0</v>
      </c>
    </row>
    <row r="168" customFormat="false" ht="19.5" hidden="false" customHeight="true" outlineLevel="0" collapsed="false">
      <c r="A168" s="30" t="s">
        <v>1292</v>
      </c>
      <c r="B168" s="31" t="s">
        <v>1293</v>
      </c>
      <c r="C168" s="32" t="s">
        <v>96</v>
      </c>
      <c r="D168" s="32" t="s">
        <v>97</v>
      </c>
      <c r="E168" s="33" t="s">
        <v>1294</v>
      </c>
      <c r="F168" s="34" t="n">
        <v>43466</v>
      </c>
      <c r="G168" s="34" t="n">
        <v>44742</v>
      </c>
      <c r="H168" s="35" t="n">
        <f aca="false">DATEDIF(F168,G168,"M")+1</f>
        <v>42</v>
      </c>
      <c r="I168" s="35" t="n">
        <f aca="false">DATEDIF(F168,IF($B$6&lt;G168,$B$6,G168),"M")+1</f>
        <v>7</v>
      </c>
      <c r="J168" s="36" t="s">
        <v>1295</v>
      </c>
      <c r="K168" s="36" t="s">
        <v>1296</v>
      </c>
      <c r="L168" s="37" t="n">
        <f aca="false">IFERROR(K168/J168,0)</f>
        <v>0</v>
      </c>
      <c r="M168" s="37" t="n">
        <f aca="false">IFERROR(K168/(I168/H168*J168),0)</f>
        <v>0</v>
      </c>
      <c r="N168" s="38" t="s">
        <v>1297</v>
      </c>
      <c r="O168" s="35" t="n">
        <f aca="false">IFERROR(J168*N168,0)</f>
        <v>0</v>
      </c>
      <c r="P168" s="36" t="s">
        <v>1298</v>
      </c>
      <c r="Q168" s="36" t="s">
        <v>1299</v>
      </c>
      <c r="R168" s="37" t="n">
        <f aca="false">IFERROR(Q168/P168,0)</f>
        <v>0</v>
      </c>
      <c r="S168" s="37" t="n">
        <f aca="false">IFERROR(Q168/K168,0)</f>
        <v>0</v>
      </c>
    </row>
    <row r="169" customFormat="false" ht="19.5" hidden="false" customHeight="true" outlineLevel="0" collapsed="false">
      <c r="A169" s="30" t="s">
        <v>1300</v>
      </c>
      <c r="B169" s="31" t="s">
        <v>1301</v>
      </c>
      <c r="C169" s="32" t="s">
        <v>44</v>
      </c>
      <c r="D169" s="32" t="s">
        <v>45</v>
      </c>
      <c r="E169" s="33" t="s">
        <v>1302</v>
      </c>
      <c r="F169" s="34" t="n">
        <v>43466</v>
      </c>
      <c r="G169" s="34" t="n">
        <v>44742</v>
      </c>
      <c r="H169" s="35" t="n">
        <f aca="false">DATEDIF(F169,G169,"M")+1</f>
        <v>42</v>
      </c>
      <c r="I169" s="35" t="n">
        <f aca="false">DATEDIF(F169,IF($B$6&lt;G169,$B$6,G169),"M")+1</f>
        <v>7</v>
      </c>
      <c r="J169" s="36" t="s">
        <v>1303</v>
      </c>
      <c r="K169" s="36" t="s">
        <v>1304</v>
      </c>
      <c r="L169" s="37" t="n">
        <f aca="false">IFERROR(K169/J169,0)</f>
        <v>0</v>
      </c>
      <c r="M169" s="37" t="n">
        <f aca="false">IFERROR(K169/(I169/H169*J169),0)</f>
        <v>0</v>
      </c>
      <c r="N169" s="38" t="s">
        <v>1305</v>
      </c>
      <c r="O169" s="35" t="n">
        <f aca="false">IFERROR(J169*N169,0)</f>
        <v>0</v>
      </c>
      <c r="P169" s="36" t="s">
        <v>1306</v>
      </c>
      <c r="Q169" s="36" t="s">
        <v>1307</v>
      </c>
      <c r="R169" s="37" t="n">
        <f aca="false">IFERROR(Q169/P169,0)</f>
        <v>0</v>
      </c>
      <c r="S169" s="37" t="n">
        <f aca="false">IFERROR(Q169/K169,0)</f>
        <v>0</v>
      </c>
    </row>
    <row r="170" customFormat="false" ht="19.5" hidden="false" customHeight="true" outlineLevel="0" collapsed="false">
      <c r="A170" s="30" t="s">
        <v>1308</v>
      </c>
      <c r="B170" s="31" t="s">
        <v>1309</v>
      </c>
      <c r="C170" s="32" t="s">
        <v>44</v>
      </c>
      <c r="D170" s="32" t="s">
        <v>106</v>
      </c>
      <c r="E170" s="33" t="s">
        <v>1310</v>
      </c>
      <c r="F170" s="34" t="n">
        <v>43466</v>
      </c>
      <c r="G170" s="34" t="n">
        <v>44742</v>
      </c>
      <c r="H170" s="35" t="n">
        <f aca="false">DATEDIF(F170,G170,"M")+1</f>
        <v>42</v>
      </c>
      <c r="I170" s="35" t="n">
        <f aca="false">DATEDIF(F170,IF($B$6&lt;G170,$B$6,G170),"M")+1</f>
        <v>7</v>
      </c>
      <c r="J170" s="36" t="s">
        <v>1311</v>
      </c>
      <c r="K170" s="36" t="s">
        <v>1312</v>
      </c>
      <c r="L170" s="37" t="n">
        <f aca="false">IFERROR(K170/J170,0)</f>
        <v>0</v>
      </c>
      <c r="M170" s="37" t="n">
        <f aca="false">IFERROR(K170/(I170/H170*J170),0)</f>
        <v>0</v>
      </c>
      <c r="N170" s="38" t="s">
        <v>1313</v>
      </c>
      <c r="O170" s="35" t="n">
        <f aca="false">IFERROR(J170*N170,0)</f>
        <v>0</v>
      </c>
      <c r="P170" s="36" t="s">
        <v>1314</v>
      </c>
      <c r="Q170" s="36" t="s">
        <v>1315</v>
      </c>
      <c r="R170" s="37" t="n">
        <f aca="false">IFERROR(Q170/P170,0)</f>
        <v>0</v>
      </c>
      <c r="S170" s="37" t="n">
        <f aca="false">IFERROR(Q170/K170,0)</f>
        <v>0</v>
      </c>
    </row>
    <row r="171" customFormat="false" ht="19.5" hidden="false" customHeight="true" outlineLevel="0" collapsed="false">
      <c r="A171" s="30" t="s">
        <v>1316</v>
      </c>
      <c r="B171" s="31" t="s">
        <v>1317</v>
      </c>
      <c r="C171" s="32" t="s">
        <v>96</v>
      </c>
      <c r="D171" s="32" t="s">
        <v>354</v>
      </c>
      <c r="E171" s="33" t="s">
        <v>1318</v>
      </c>
      <c r="F171" s="34" t="n">
        <v>43466</v>
      </c>
      <c r="G171" s="34" t="n">
        <v>44742</v>
      </c>
      <c r="H171" s="35" t="n">
        <f aca="false">DATEDIF(F171,G171,"M")+1</f>
        <v>42</v>
      </c>
      <c r="I171" s="35" t="n">
        <f aca="false">DATEDIF(F171,IF($B$6&lt;G171,$B$6,G171),"M")+1</f>
        <v>7</v>
      </c>
      <c r="J171" s="36" t="s">
        <v>1319</v>
      </c>
      <c r="K171" s="36" t="s">
        <v>1320</v>
      </c>
      <c r="L171" s="37" t="n">
        <f aca="false">IFERROR(K171/J171,0)</f>
        <v>0</v>
      </c>
      <c r="M171" s="37" t="n">
        <f aca="false">IFERROR(K171/(I171/H171*J171),0)</f>
        <v>0</v>
      </c>
      <c r="N171" s="38" t="s">
        <v>1321</v>
      </c>
      <c r="O171" s="35" t="n">
        <f aca="false">IFERROR(J171*N171,0)</f>
        <v>0</v>
      </c>
      <c r="P171" s="36" t="s">
        <v>1322</v>
      </c>
      <c r="Q171" s="36" t="s">
        <v>1323</v>
      </c>
      <c r="R171" s="37" t="n">
        <f aca="false">IFERROR(Q171/P171,0)</f>
        <v>0</v>
      </c>
      <c r="S171" s="37" t="n">
        <f aca="false">IFERROR(Q171/K171,0)</f>
        <v>0</v>
      </c>
    </row>
    <row r="172" customFormat="false" ht="19.5" hidden="false" customHeight="true" outlineLevel="0" collapsed="false">
      <c r="A172" s="30" t="s">
        <v>1324</v>
      </c>
      <c r="B172" s="31" t="s">
        <v>1325</v>
      </c>
      <c r="C172" s="32" t="s">
        <v>44</v>
      </c>
      <c r="D172" s="32" t="s">
        <v>183</v>
      </c>
      <c r="E172" s="33" t="s">
        <v>1326</v>
      </c>
      <c r="F172" s="34" t="n">
        <v>43466</v>
      </c>
      <c r="G172" s="34" t="n">
        <v>44742</v>
      </c>
      <c r="H172" s="35" t="n">
        <f aca="false">DATEDIF(F172,G172,"M")+1</f>
        <v>42</v>
      </c>
      <c r="I172" s="35" t="n">
        <f aca="false">DATEDIF(F172,IF($B$6&lt;G172,$B$6,G172),"M")+1</f>
        <v>7</v>
      </c>
      <c r="J172" s="36" t="s">
        <v>1327</v>
      </c>
      <c r="K172" s="36" t="s">
        <v>1328</v>
      </c>
      <c r="L172" s="37" t="n">
        <f aca="false">IFERROR(K172/J172,0)</f>
        <v>0</v>
      </c>
      <c r="M172" s="37" t="n">
        <f aca="false">IFERROR(K172/(I172/H172*J172),0)</f>
        <v>0</v>
      </c>
      <c r="N172" s="38" t="s">
        <v>1329</v>
      </c>
      <c r="O172" s="35" t="n">
        <f aca="false">IFERROR(J172*N172,0)</f>
        <v>0</v>
      </c>
      <c r="P172" s="36" t="s">
        <v>1330</v>
      </c>
      <c r="Q172" s="36" t="s">
        <v>1331</v>
      </c>
      <c r="R172" s="37" t="n">
        <f aca="false">IFERROR(Q172/P172,0)</f>
        <v>0</v>
      </c>
      <c r="S172" s="37" t="n">
        <f aca="false">IFERROR(Q172/K172,0)</f>
        <v>0</v>
      </c>
    </row>
    <row r="173" customFormat="false" ht="19.5" hidden="false" customHeight="true" outlineLevel="0" collapsed="false">
      <c r="A173" s="30" t="s">
        <v>1332</v>
      </c>
      <c r="B173" s="31" t="s">
        <v>1333</v>
      </c>
      <c r="C173" s="32" t="s">
        <v>44</v>
      </c>
      <c r="D173" s="32" t="s">
        <v>1334</v>
      </c>
      <c r="E173" s="33" t="s">
        <v>1335</v>
      </c>
      <c r="F173" s="34" t="n">
        <v>43466</v>
      </c>
      <c r="G173" s="34" t="n">
        <v>44742</v>
      </c>
      <c r="H173" s="35" t="n">
        <f aca="false">DATEDIF(F173,G173,"M")+1</f>
        <v>42</v>
      </c>
      <c r="I173" s="35" t="n">
        <f aca="false">DATEDIF(F173,IF($B$6&lt;G173,$B$6,G173),"M")+1</f>
        <v>7</v>
      </c>
      <c r="J173" s="36" t="s">
        <v>1336</v>
      </c>
      <c r="K173" s="36" t="s">
        <v>1337</v>
      </c>
      <c r="L173" s="37" t="n">
        <f aca="false">IFERROR(K173/J173,0)</f>
        <v>0</v>
      </c>
      <c r="M173" s="37" t="n">
        <f aca="false">IFERROR(K173/(I173/H173*J173),0)</f>
        <v>0</v>
      </c>
      <c r="N173" s="38" t="s">
        <v>1338</v>
      </c>
      <c r="O173" s="35" t="n">
        <f aca="false">IFERROR(J173*N173,0)</f>
        <v>0</v>
      </c>
      <c r="P173" s="36" t="s">
        <v>1339</v>
      </c>
      <c r="Q173" s="36" t="s">
        <v>1340</v>
      </c>
      <c r="R173" s="37" t="n">
        <f aca="false">IFERROR(Q173/P173,0)</f>
        <v>0</v>
      </c>
      <c r="S173" s="37" t="n">
        <f aca="false">IFERROR(Q173/K173,0)</f>
        <v>0</v>
      </c>
    </row>
    <row r="174" customFormat="false" ht="19.5" hidden="false" customHeight="true" outlineLevel="0" collapsed="false">
      <c r="A174" s="30" t="s">
        <v>1341</v>
      </c>
      <c r="B174" s="31" t="s">
        <v>1342</v>
      </c>
      <c r="C174" s="32" t="s">
        <v>44</v>
      </c>
      <c r="D174" s="32" t="s">
        <v>1334</v>
      </c>
      <c r="E174" s="33" t="s">
        <v>1343</v>
      </c>
      <c r="F174" s="34" t="n">
        <v>43466</v>
      </c>
      <c r="G174" s="34" t="n">
        <v>44742</v>
      </c>
      <c r="H174" s="35" t="n">
        <f aca="false">DATEDIF(F174,G174,"M")+1</f>
        <v>42</v>
      </c>
      <c r="I174" s="35" t="n">
        <f aca="false">DATEDIF(F174,IF($B$6&lt;G174,$B$6,G174),"M")+1</f>
        <v>7</v>
      </c>
      <c r="J174" s="36" t="s">
        <v>1344</v>
      </c>
      <c r="K174" s="36" t="s">
        <v>1345</v>
      </c>
      <c r="L174" s="37" t="n">
        <f aca="false">IFERROR(K174/J174,0)</f>
        <v>0</v>
      </c>
      <c r="M174" s="37" t="n">
        <f aca="false">IFERROR(K174/(I174/H174*J174),0)</f>
        <v>0</v>
      </c>
      <c r="N174" s="38" t="s">
        <v>1346</v>
      </c>
      <c r="O174" s="35" t="n">
        <f aca="false">IFERROR(J174*N174,0)</f>
        <v>0</v>
      </c>
      <c r="P174" s="36" t="s">
        <v>1347</v>
      </c>
      <c r="Q174" s="36" t="s">
        <v>1348</v>
      </c>
      <c r="R174" s="37" t="n">
        <f aca="false">IFERROR(Q174/P174,0)</f>
        <v>0</v>
      </c>
      <c r="S174" s="37" t="n">
        <f aca="false">IFERROR(Q174/K174,0)</f>
        <v>0</v>
      </c>
    </row>
    <row r="175" customFormat="false" ht="13.8" hidden="false" customHeight="false" outlineLevel="0" collapsed="false">
      <c r="J175" s="39" t="n">
        <f aca="false">SUM(J14:J174)</f>
        <v>0</v>
      </c>
      <c r="K175" s="39" t="n">
        <f aca="false">SUM(K14:K174)</f>
        <v>0</v>
      </c>
      <c r="L175" s="40" t="n">
        <f aca="false">AVERAGE(L14:L174)</f>
        <v>0</v>
      </c>
      <c r="M175" s="40" t="n">
        <f aca="false">AVERAGE(M14:M174)</f>
        <v>0</v>
      </c>
      <c r="N175" s="41"/>
      <c r="O175" s="42" t="n">
        <f aca="false">SUM(O14:O174)</f>
        <v>0</v>
      </c>
      <c r="P175" s="42" t="n">
        <f aca="false">SUM(P14:P174)</f>
        <v>0</v>
      </c>
      <c r="Q175" s="42" t="n">
        <f aca="false">SUM(Q14:Q174)</f>
        <v>0</v>
      </c>
      <c r="R175" s="40" t="n">
        <f aca="false">AVERAGE(R14:R174)</f>
        <v>0</v>
      </c>
      <c r="S175" s="40" t="n">
        <f aca="false">AVERAGE(S14:S174)</f>
        <v>0</v>
      </c>
    </row>
  </sheetData>
  <mergeCells count="10">
    <mergeCell ref="C4:D4"/>
    <mergeCell ref="C5:D5"/>
    <mergeCell ref="C6:D6"/>
    <mergeCell ref="A11:I11"/>
    <mergeCell ref="J11:M11"/>
    <mergeCell ref="N11:S11"/>
    <mergeCell ref="A12:E12"/>
    <mergeCell ref="K12:M12"/>
    <mergeCell ref="N12:O12"/>
    <mergeCell ref="P12:S12"/>
  </mergeCells>
  <conditionalFormatting sqref="L175">
    <cfRule type="cellIs" priority="2" operator="between" aboveAverage="0" equalAverage="0" bottom="0" percent="0" rank="0" text="" dxfId="0">
      <formula>0.85</formula>
      <formula>1.5</formula>
    </cfRule>
    <cfRule type="cellIs" priority="3" operator="between" aboveAverage="0" equalAverage="0" bottom="0" percent="0" rank="0" text="" dxfId="1">
      <formula>0.65</formula>
      <formula>0.85</formula>
    </cfRule>
    <cfRule type="cellIs" priority="4" operator="between" aboveAverage="0" equalAverage="0" bottom="0" percent="0" rank="0" text="" dxfId="2">
      <formula>0</formula>
      <formula>0.65</formula>
    </cfRule>
  </conditionalFormatting>
  <conditionalFormatting sqref="M175">
    <cfRule type="cellIs" priority="5" operator="between" aboveAverage="0" equalAverage="0" bottom="0" percent="0" rank="0" text="" dxfId="3">
      <formula>0.85</formula>
      <formula>1.5</formula>
    </cfRule>
    <cfRule type="cellIs" priority="6" operator="between" aboveAverage="0" equalAverage="0" bottom="0" percent="0" rank="0" text="" dxfId="4">
      <formula>0.65</formula>
      <formula>0.85</formula>
    </cfRule>
    <cfRule type="cellIs" priority="7" operator="between" aboveAverage="0" equalAverage="0" bottom="0" percent="0" rank="0" text="" dxfId="5">
      <formula>0</formula>
      <formula>0.65</formula>
    </cfRule>
  </conditionalFormatting>
  <conditionalFormatting sqref="L157:M174 L14:M18 L20:M21 L23:M31 L35:M42 L44:M66 L68:M73 L75:M81 L83:M106 L108:M111 L114:M132 L134:M139 L141:M155">
    <cfRule type="cellIs" priority="8" operator="between" aboveAverage="0" equalAverage="0" bottom="0" percent="0" rank="0" text="" dxfId="6">
      <formula>0.85</formula>
      <formula>1.5</formula>
    </cfRule>
    <cfRule type="cellIs" priority="9" operator="between" aboveAverage="0" equalAverage="0" bottom="0" percent="0" rank="0" text="" dxfId="7">
      <formula>0.65</formula>
      <formula>0.85</formula>
    </cfRule>
    <cfRule type="cellIs" priority="10" operator="between" aboveAverage="0" equalAverage="0" bottom="0" percent="0" rank="0" text="" dxfId="8">
      <formula>0</formula>
      <formula>0.65</formula>
    </cfRule>
  </conditionalFormatting>
  <conditionalFormatting sqref="L19">
    <cfRule type="cellIs" priority="11" operator="between" aboveAverage="0" equalAverage="0" bottom="0" percent="0" rank="0" text="" dxfId="6">
      <formula>0.85</formula>
      <formula>1.5</formula>
    </cfRule>
    <cfRule type="cellIs" priority="12" operator="between" aboveAverage="0" equalAverage="0" bottom="0" percent="0" rank="0" text="" dxfId="7">
      <formula>0.65</formula>
      <formula>0.85</formula>
    </cfRule>
    <cfRule type="cellIs" priority="13" operator="between" aboveAverage="0" equalAverage="0" bottom="0" percent="0" rank="0" text="" dxfId="8">
      <formula>0</formula>
      <formula>0.65</formula>
    </cfRule>
  </conditionalFormatting>
  <conditionalFormatting sqref="M19">
    <cfRule type="cellIs" priority="14" operator="between" aboveAverage="0" equalAverage="0" bottom="0" percent="0" rank="0" text="" dxfId="6">
      <formula>0.85</formula>
      <formula>1.5</formula>
    </cfRule>
    <cfRule type="cellIs" priority="15" operator="between" aboveAverage="0" equalAverage="0" bottom="0" percent="0" rank="0" text="" dxfId="7">
      <formula>0.65</formula>
      <formula>0.85</formula>
    </cfRule>
    <cfRule type="cellIs" priority="16" operator="between" aboveAverage="0" equalAverage="0" bottom="0" percent="0" rank="0" text="" dxfId="8">
      <formula>0</formula>
      <formula>0.65</formula>
    </cfRule>
  </conditionalFormatting>
  <conditionalFormatting sqref="L22">
    <cfRule type="cellIs" priority="17" operator="between" aboveAverage="0" equalAverage="0" bottom="0" percent="0" rank="0" text="" dxfId="6">
      <formula>0.85</formula>
      <formula>1.5</formula>
    </cfRule>
    <cfRule type="cellIs" priority="18" operator="between" aboveAverage="0" equalAverage="0" bottom="0" percent="0" rank="0" text="" dxfId="7">
      <formula>0.65</formula>
      <formula>0.85</formula>
    </cfRule>
    <cfRule type="cellIs" priority="19" operator="between" aboveAverage="0" equalAverage="0" bottom="0" percent="0" rank="0" text="" dxfId="8">
      <formula>0</formula>
      <formula>0.65</formula>
    </cfRule>
  </conditionalFormatting>
  <conditionalFormatting sqref="M22">
    <cfRule type="cellIs" priority="20" operator="between" aboveAverage="0" equalAverage="0" bottom="0" percent="0" rank="0" text="" dxfId="6">
      <formula>0.85</formula>
      <formula>1.5</formula>
    </cfRule>
    <cfRule type="cellIs" priority="21" operator="between" aboveAverage="0" equalAverage="0" bottom="0" percent="0" rank="0" text="" dxfId="7">
      <formula>0.65</formula>
      <formula>0.85</formula>
    </cfRule>
    <cfRule type="cellIs" priority="22" operator="between" aboveAverage="0" equalAverage="0" bottom="0" percent="0" rank="0" text="" dxfId="8">
      <formula>0</formula>
      <formula>0.65</formula>
    </cfRule>
  </conditionalFormatting>
  <conditionalFormatting sqref="L32">
    <cfRule type="cellIs" priority="23" operator="between" aboveAverage="0" equalAverage="0" bottom="0" percent="0" rank="0" text="" dxfId="6">
      <formula>0.85</formula>
      <formula>1.5</formula>
    </cfRule>
    <cfRule type="cellIs" priority="24" operator="between" aboveAverage="0" equalAverage="0" bottom="0" percent="0" rank="0" text="" dxfId="7">
      <formula>0.65</formula>
      <formula>0.85</formula>
    </cfRule>
    <cfRule type="cellIs" priority="25" operator="between" aboveAverage="0" equalAverage="0" bottom="0" percent="0" rank="0" text="" dxfId="8">
      <formula>0</formula>
      <formula>0.65</formula>
    </cfRule>
  </conditionalFormatting>
  <conditionalFormatting sqref="L33">
    <cfRule type="cellIs" priority="26" operator="between" aboveAverage="0" equalAverage="0" bottom="0" percent="0" rank="0" text="" dxfId="6">
      <formula>0.85</formula>
      <formula>1.5</formula>
    </cfRule>
    <cfRule type="cellIs" priority="27" operator="between" aboveAverage="0" equalAverage="0" bottom="0" percent="0" rank="0" text="" dxfId="7">
      <formula>0.65</formula>
      <formula>0.85</formula>
    </cfRule>
    <cfRule type="cellIs" priority="28" operator="between" aboveAverage="0" equalAverage="0" bottom="0" percent="0" rank="0" text="" dxfId="8">
      <formula>0</formula>
      <formula>0.65</formula>
    </cfRule>
  </conditionalFormatting>
  <conditionalFormatting sqref="L34">
    <cfRule type="cellIs" priority="29" operator="between" aboveAverage="0" equalAverage="0" bottom="0" percent="0" rank="0" text="" dxfId="6">
      <formula>0.85</formula>
      <formula>1.5</formula>
    </cfRule>
    <cfRule type="cellIs" priority="30" operator="between" aboveAverage="0" equalAverage="0" bottom="0" percent="0" rank="0" text="" dxfId="7">
      <formula>0.65</formula>
      <formula>0.85</formula>
    </cfRule>
    <cfRule type="cellIs" priority="31" operator="between" aboveAverage="0" equalAverage="0" bottom="0" percent="0" rank="0" text="" dxfId="8">
      <formula>0</formula>
      <formula>0.65</formula>
    </cfRule>
  </conditionalFormatting>
  <conditionalFormatting sqref="M32">
    <cfRule type="cellIs" priority="32" operator="between" aboveAverage="0" equalAverage="0" bottom="0" percent="0" rank="0" text="" dxfId="6">
      <formula>0.85</formula>
      <formula>1.5</formula>
    </cfRule>
    <cfRule type="cellIs" priority="33" operator="between" aboveAverage="0" equalAverage="0" bottom="0" percent="0" rank="0" text="" dxfId="7">
      <formula>0.65</formula>
      <formula>0.85</formula>
    </cfRule>
    <cfRule type="cellIs" priority="34" operator="between" aboveAverage="0" equalAverage="0" bottom="0" percent="0" rank="0" text="" dxfId="8">
      <formula>0</formula>
      <formula>0.65</formula>
    </cfRule>
  </conditionalFormatting>
  <conditionalFormatting sqref="M33">
    <cfRule type="cellIs" priority="35" operator="between" aboveAverage="0" equalAverage="0" bottom="0" percent="0" rank="0" text="" dxfId="6">
      <formula>0.85</formula>
      <formula>1.5</formula>
    </cfRule>
    <cfRule type="cellIs" priority="36" operator="between" aboveAverage="0" equalAverage="0" bottom="0" percent="0" rank="0" text="" dxfId="7">
      <formula>0.65</formula>
      <formula>0.85</formula>
    </cfRule>
    <cfRule type="cellIs" priority="37" operator="between" aboveAverage="0" equalAverage="0" bottom="0" percent="0" rank="0" text="" dxfId="8">
      <formula>0</formula>
      <formula>0.65</formula>
    </cfRule>
  </conditionalFormatting>
  <conditionalFormatting sqref="M34">
    <cfRule type="cellIs" priority="38" operator="between" aboveAverage="0" equalAverage="0" bottom="0" percent="0" rank="0" text="" dxfId="6">
      <formula>0.85</formula>
      <formula>1.5</formula>
    </cfRule>
    <cfRule type="cellIs" priority="39" operator="between" aboveAverage="0" equalAverage="0" bottom="0" percent="0" rank="0" text="" dxfId="7">
      <formula>0.65</formula>
      <formula>0.85</formula>
    </cfRule>
    <cfRule type="cellIs" priority="40" operator="between" aboveAverage="0" equalAverage="0" bottom="0" percent="0" rank="0" text="" dxfId="8">
      <formula>0</formula>
      <formula>0.65</formula>
    </cfRule>
  </conditionalFormatting>
  <conditionalFormatting sqref="L43">
    <cfRule type="cellIs" priority="41" operator="between" aboveAverage="0" equalAverage="0" bottom="0" percent="0" rank="0" text="" dxfId="6">
      <formula>0.85</formula>
      <formula>1.5</formula>
    </cfRule>
    <cfRule type="cellIs" priority="42" operator="between" aboveAverage="0" equalAverage="0" bottom="0" percent="0" rank="0" text="" dxfId="7">
      <formula>0.65</formula>
      <formula>0.85</formula>
    </cfRule>
    <cfRule type="cellIs" priority="43" operator="between" aboveAverage="0" equalAverage="0" bottom="0" percent="0" rank="0" text="" dxfId="8">
      <formula>0</formula>
      <formula>0.65</formula>
    </cfRule>
  </conditionalFormatting>
  <conditionalFormatting sqref="M43">
    <cfRule type="cellIs" priority="44" operator="between" aboveAverage="0" equalAverage="0" bottom="0" percent="0" rank="0" text="" dxfId="6">
      <formula>0.85</formula>
      <formula>1.5</formula>
    </cfRule>
    <cfRule type="cellIs" priority="45" operator="between" aboveAverage="0" equalAverage="0" bottom="0" percent="0" rank="0" text="" dxfId="7">
      <formula>0.65</formula>
      <formula>0.85</formula>
    </cfRule>
    <cfRule type="cellIs" priority="46" operator="between" aboveAverage="0" equalAverage="0" bottom="0" percent="0" rank="0" text="" dxfId="8">
      <formula>0</formula>
      <formula>0.65</formula>
    </cfRule>
  </conditionalFormatting>
  <conditionalFormatting sqref="L67">
    <cfRule type="cellIs" priority="47" operator="between" aboveAverage="0" equalAverage="0" bottom="0" percent="0" rank="0" text="" dxfId="6">
      <formula>0.85</formula>
      <formula>1.5</formula>
    </cfRule>
    <cfRule type="cellIs" priority="48" operator="between" aboveAverage="0" equalAverage="0" bottom="0" percent="0" rank="0" text="" dxfId="7">
      <formula>0.65</formula>
      <formula>0.85</formula>
    </cfRule>
    <cfRule type="cellIs" priority="49" operator="between" aboveAverage="0" equalAverage="0" bottom="0" percent="0" rank="0" text="" dxfId="8">
      <formula>0</formula>
      <formula>0.65</formula>
    </cfRule>
  </conditionalFormatting>
  <conditionalFormatting sqref="M67">
    <cfRule type="cellIs" priority="50" operator="between" aboveAverage="0" equalAverage="0" bottom="0" percent="0" rank="0" text="" dxfId="6">
      <formula>0.85</formula>
      <formula>1.5</formula>
    </cfRule>
    <cfRule type="cellIs" priority="51" operator="between" aboveAverage="0" equalAverage="0" bottom="0" percent="0" rank="0" text="" dxfId="7">
      <formula>0.65</formula>
      <formula>0.85</formula>
    </cfRule>
    <cfRule type="cellIs" priority="52" operator="between" aboveAverage="0" equalAverage="0" bottom="0" percent="0" rank="0" text="" dxfId="8">
      <formula>0</formula>
      <formula>0.65</formula>
    </cfRule>
  </conditionalFormatting>
  <conditionalFormatting sqref="L74">
    <cfRule type="cellIs" priority="53" operator="between" aboveAverage="0" equalAverage="0" bottom="0" percent="0" rank="0" text="" dxfId="6">
      <formula>0.85</formula>
      <formula>1.5</formula>
    </cfRule>
    <cfRule type="cellIs" priority="54" operator="between" aboveAverage="0" equalAverage="0" bottom="0" percent="0" rank="0" text="" dxfId="7">
      <formula>0.65</formula>
      <formula>0.85</formula>
    </cfRule>
    <cfRule type="cellIs" priority="55" operator="between" aboveAverage="0" equalAverage="0" bottom="0" percent="0" rank="0" text="" dxfId="8">
      <formula>0</formula>
      <formula>0.65</formula>
    </cfRule>
  </conditionalFormatting>
  <conditionalFormatting sqref="M74">
    <cfRule type="cellIs" priority="56" operator="between" aboveAverage="0" equalAverage="0" bottom="0" percent="0" rank="0" text="" dxfId="6">
      <formula>0.85</formula>
      <formula>1.5</formula>
    </cfRule>
    <cfRule type="cellIs" priority="57" operator="between" aboveAverage="0" equalAverage="0" bottom="0" percent="0" rank="0" text="" dxfId="7">
      <formula>0.65</formula>
      <formula>0.85</formula>
    </cfRule>
    <cfRule type="cellIs" priority="58" operator="between" aboveAverage="0" equalAverage="0" bottom="0" percent="0" rank="0" text="" dxfId="8">
      <formula>0</formula>
      <formula>0.65</formula>
    </cfRule>
  </conditionalFormatting>
  <conditionalFormatting sqref="L82">
    <cfRule type="cellIs" priority="59" operator="between" aboveAverage="0" equalAverage="0" bottom="0" percent="0" rank="0" text="" dxfId="6">
      <formula>0.85</formula>
      <formula>1.5</formula>
    </cfRule>
    <cfRule type="cellIs" priority="60" operator="between" aboveAverage="0" equalAverage="0" bottom="0" percent="0" rank="0" text="" dxfId="7">
      <formula>0.65</formula>
      <formula>0.85</formula>
    </cfRule>
    <cfRule type="cellIs" priority="61" operator="between" aboveAverage="0" equalAverage="0" bottom="0" percent="0" rank="0" text="" dxfId="8">
      <formula>0</formula>
      <formula>0.65</formula>
    </cfRule>
  </conditionalFormatting>
  <conditionalFormatting sqref="M82">
    <cfRule type="cellIs" priority="62" operator="between" aboveAverage="0" equalAverage="0" bottom="0" percent="0" rank="0" text="" dxfId="6">
      <formula>0.85</formula>
      <formula>1.5</formula>
    </cfRule>
    <cfRule type="cellIs" priority="63" operator="between" aboveAverage="0" equalAverage="0" bottom="0" percent="0" rank="0" text="" dxfId="7">
      <formula>0.65</formula>
      <formula>0.85</formula>
    </cfRule>
    <cfRule type="cellIs" priority="64" operator="between" aboveAverage="0" equalAverage="0" bottom="0" percent="0" rank="0" text="" dxfId="8">
      <formula>0</formula>
      <formula>0.65</formula>
    </cfRule>
  </conditionalFormatting>
  <conditionalFormatting sqref="L107">
    <cfRule type="cellIs" priority="65" operator="between" aboveAverage="0" equalAverage="0" bottom="0" percent="0" rank="0" text="" dxfId="6">
      <formula>0.85</formula>
      <formula>1.5</formula>
    </cfRule>
    <cfRule type="cellIs" priority="66" operator="between" aboveAverage="0" equalAverage="0" bottom="0" percent="0" rank="0" text="" dxfId="7">
      <formula>0.65</formula>
      <formula>0.85</formula>
    </cfRule>
    <cfRule type="cellIs" priority="67" operator="between" aboveAverage="0" equalAverage="0" bottom="0" percent="0" rank="0" text="" dxfId="8">
      <formula>0</formula>
      <formula>0.65</formula>
    </cfRule>
  </conditionalFormatting>
  <conditionalFormatting sqref="M107">
    <cfRule type="cellIs" priority="68" operator="between" aboveAverage="0" equalAverage="0" bottom="0" percent="0" rank="0" text="" dxfId="6">
      <formula>0.85</formula>
      <formula>1.5</formula>
    </cfRule>
    <cfRule type="cellIs" priority="69" operator="between" aboveAverage="0" equalAverage="0" bottom="0" percent="0" rank="0" text="" dxfId="7">
      <formula>0.65</formula>
      <formula>0.85</formula>
    </cfRule>
    <cfRule type="cellIs" priority="70" operator="between" aboveAverage="0" equalAverage="0" bottom="0" percent="0" rank="0" text="" dxfId="8">
      <formula>0</formula>
      <formula>0.65</formula>
    </cfRule>
  </conditionalFormatting>
  <conditionalFormatting sqref="L112">
    <cfRule type="cellIs" priority="71" operator="between" aboveAverage="0" equalAverage="0" bottom="0" percent="0" rank="0" text="" dxfId="6">
      <formula>0.85</formula>
      <formula>1.5</formula>
    </cfRule>
    <cfRule type="cellIs" priority="72" operator="between" aboveAverage="0" equalAverage="0" bottom="0" percent="0" rank="0" text="" dxfId="7">
      <formula>0.65</formula>
      <formula>0.85</formula>
    </cfRule>
    <cfRule type="cellIs" priority="73" operator="between" aboveAverage="0" equalAverage="0" bottom="0" percent="0" rank="0" text="" dxfId="8">
      <formula>0</formula>
      <formula>0.65</formula>
    </cfRule>
  </conditionalFormatting>
  <conditionalFormatting sqref="L113">
    <cfRule type="cellIs" priority="74" operator="between" aboveAverage="0" equalAverage="0" bottom="0" percent="0" rank="0" text="" dxfId="6">
      <formula>0.85</formula>
      <formula>1.5</formula>
    </cfRule>
    <cfRule type="cellIs" priority="75" operator="between" aboveAverage="0" equalAverage="0" bottom="0" percent="0" rank="0" text="" dxfId="7">
      <formula>0.65</formula>
      <formula>0.85</formula>
    </cfRule>
    <cfRule type="cellIs" priority="76" operator="between" aboveAverage="0" equalAverage="0" bottom="0" percent="0" rank="0" text="" dxfId="8">
      <formula>0</formula>
      <formula>0.65</formula>
    </cfRule>
  </conditionalFormatting>
  <conditionalFormatting sqref="M112">
    <cfRule type="cellIs" priority="77" operator="between" aboveAverage="0" equalAverage="0" bottom="0" percent="0" rank="0" text="" dxfId="6">
      <formula>0.85</formula>
      <formula>1.5</formula>
    </cfRule>
    <cfRule type="cellIs" priority="78" operator="between" aboveAverage="0" equalAverage="0" bottom="0" percent="0" rank="0" text="" dxfId="7">
      <formula>0.65</formula>
      <formula>0.85</formula>
    </cfRule>
    <cfRule type="cellIs" priority="79" operator="between" aboveAverage="0" equalAverage="0" bottom="0" percent="0" rank="0" text="" dxfId="8">
      <formula>0</formula>
      <formula>0.65</formula>
    </cfRule>
  </conditionalFormatting>
  <conditionalFormatting sqref="M113">
    <cfRule type="cellIs" priority="80" operator="between" aboveAverage="0" equalAverage="0" bottom="0" percent="0" rank="0" text="" dxfId="6">
      <formula>0.85</formula>
      <formula>1.5</formula>
    </cfRule>
    <cfRule type="cellIs" priority="81" operator="between" aboveAverage="0" equalAverage="0" bottom="0" percent="0" rank="0" text="" dxfId="7">
      <formula>0.65</formula>
      <formula>0.85</formula>
    </cfRule>
    <cfRule type="cellIs" priority="82" operator="between" aboveAverage="0" equalAverage="0" bottom="0" percent="0" rank="0" text="" dxfId="8">
      <formula>0</formula>
      <formula>0.65</formula>
    </cfRule>
  </conditionalFormatting>
  <conditionalFormatting sqref="L133">
    <cfRule type="cellIs" priority="83" operator="between" aboveAverage="0" equalAverage="0" bottom="0" percent="0" rank="0" text="" dxfId="6">
      <formula>0.85</formula>
      <formula>1.5</formula>
    </cfRule>
    <cfRule type="cellIs" priority="84" operator="between" aboveAverage="0" equalAverage="0" bottom="0" percent="0" rank="0" text="" dxfId="7">
      <formula>0.65</formula>
      <formula>0.85</formula>
    </cfRule>
    <cfRule type="cellIs" priority="85" operator="between" aboveAverage="0" equalAverage="0" bottom="0" percent="0" rank="0" text="" dxfId="8">
      <formula>0</formula>
      <formula>0.65</formula>
    </cfRule>
  </conditionalFormatting>
  <conditionalFormatting sqref="M133">
    <cfRule type="cellIs" priority="86" operator="between" aboveAverage="0" equalAverage="0" bottom="0" percent="0" rank="0" text="" dxfId="6">
      <formula>0.85</formula>
      <formula>1.5</formula>
    </cfRule>
    <cfRule type="cellIs" priority="87" operator="between" aboveAverage="0" equalAverage="0" bottom="0" percent="0" rank="0" text="" dxfId="7">
      <formula>0.65</formula>
      <formula>0.85</formula>
    </cfRule>
    <cfRule type="cellIs" priority="88" operator="between" aboveAverage="0" equalAverage="0" bottom="0" percent="0" rank="0" text="" dxfId="8">
      <formula>0</formula>
      <formula>0.65</formula>
    </cfRule>
  </conditionalFormatting>
  <conditionalFormatting sqref="L140">
    <cfRule type="cellIs" priority="89" operator="between" aboveAverage="0" equalAverage="0" bottom="0" percent="0" rank="0" text="" dxfId="6">
      <formula>0.85</formula>
      <formula>1.5</formula>
    </cfRule>
    <cfRule type="cellIs" priority="90" operator="between" aboveAverage="0" equalAverage="0" bottom="0" percent="0" rank="0" text="" dxfId="7">
      <formula>0.65</formula>
      <formula>0.85</formula>
    </cfRule>
    <cfRule type="cellIs" priority="91" operator="between" aboveAverage="0" equalAverage="0" bottom="0" percent="0" rank="0" text="" dxfId="8">
      <formula>0</formula>
      <formula>0.65</formula>
    </cfRule>
  </conditionalFormatting>
  <conditionalFormatting sqref="M140">
    <cfRule type="cellIs" priority="92" operator="between" aboveAverage="0" equalAverage="0" bottom="0" percent="0" rank="0" text="" dxfId="6">
      <formula>0.85</formula>
      <formula>1.5</formula>
    </cfRule>
    <cfRule type="cellIs" priority="93" operator="between" aboveAverage="0" equalAverage="0" bottom="0" percent="0" rank="0" text="" dxfId="7">
      <formula>0.65</formula>
      <formula>0.85</formula>
    </cfRule>
    <cfRule type="cellIs" priority="94" operator="between" aboveAverage="0" equalAverage="0" bottom="0" percent="0" rank="0" text="" dxfId="8">
      <formula>0</formula>
      <formula>0.65</formula>
    </cfRule>
  </conditionalFormatting>
  <conditionalFormatting sqref="L156">
    <cfRule type="cellIs" priority="95" operator="between" aboveAverage="0" equalAverage="0" bottom="0" percent="0" rank="0" text="" dxfId="6">
      <formula>0.85</formula>
      <formula>1.5</formula>
    </cfRule>
    <cfRule type="cellIs" priority="96" operator="between" aboveAverage="0" equalAverage="0" bottom="0" percent="0" rank="0" text="" dxfId="7">
      <formula>0.65</formula>
      <formula>0.85</formula>
    </cfRule>
    <cfRule type="cellIs" priority="97" operator="between" aboveAverage="0" equalAverage="0" bottom="0" percent="0" rank="0" text="" dxfId="8">
      <formula>0</formula>
      <formula>0.65</formula>
    </cfRule>
  </conditionalFormatting>
  <conditionalFormatting sqref="M156">
    <cfRule type="cellIs" priority="98" operator="between" aboveAverage="0" equalAverage="0" bottom="0" percent="0" rank="0" text="" dxfId="6">
      <formula>0.85</formula>
      <formula>1.5</formula>
    </cfRule>
    <cfRule type="cellIs" priority="99" operator="between" aboveAverage="0" equalAverage="0" bottom="0" percent="0" rank="0" text="" dxfId="7">
      <formula>0.65</formula>
      <formula>0.85</formula>
    </cfRule>
    <cfRule type="cellIs" priority="100" operator="between" aboveAverage="0" equalAverage="0" bottom="0" percent="0" rank="0" text="" dxfId="8">
      <formula>0</formula>
      <formula>0.65</formula>
    </cfRule>
  </conditionalFormatting>
  <conditionalFormatting sqref="R14">
    <cfRule type="cellIs" priority="101" operator="between" aboveAverage="0" equalAverage="0" bottom="0" percent="0" rank="0" text="" dxfId="3">
      <formula>0.85</formula>
      <formula>1.5</formula>
    </cfRule>
    <cfRule type="cellIs" priority="102" operator="between" aboveAverage="0" equalAverage="0" bottom="0" percent="0" rank="0" text="" dxfId="4">
      <formula>0.65</formula>
      <formula>0.85</formula>
    </cfRule>
    <cfRule type="cellIs" priority="103" operator="between" aboveAverage="0" equalAverage="0" bottom="0" percent="0" rank="0" text="" dxfId="5">
      <formula>0</formula>
      <formula>0.65</formula>
    </cfRule>
  </conditionalFormatting>
  <conditionalFormatting sqref="S14">
    <cfRule type="cellIs" priority="104" operator="between" aboveAverage="0" equalAverage="0" bottom="0" percent="0" rank="0" text="" dxfId="3">
      <formula>0.85</formula>
      <formula>1.5</formula>
    </cfRule>
    <cfRule type="cellIs" priority="105" operator="between" aboveAverage="0" equalAverage="0" bottom="0" percent="0" rank="0" text="" dxfId="4">
      <formula>0.65</formula>
      <formula>0.85</formula>
    </cfRule>
    <cfRule type="cellIs" priority="106" operator="between" aboveAverage="0" equalAverage="0" bottom="0" percent="0" rank="0" text="" dxfId="5">
      <formula>0</formula>
      <formula>0.65</formula>
    </cfRule>
  </conditionalFormatting>
  <conditionalFormatting sqref="R15">
    <cfRule type="cellIs" priority="107" operator="between" aboveAverage="0" equalAverage="0" bottom="0" percent="0" rank="0" text="" dxfId="3">
      <formula>0.85</formula>
      <formula>1.5</formula>
    </cfRule>
    <cfRule type="cellIs" priority="108" operator="between" aboveAverage="0" equalAverage="0" bottom="0" percent="0" rank="0" text="" dxfId="4">
      <formula>0.65</formula>
      <formula>0.85</formula>
    </cfRule>
    <cfRule type="cellIs" priority="109" operator="between" aboveAverage="0" equalAverage="0" bottom="0" percent="0" rank="0" text="" dxfId="5">
      <formula>0</formula>
      <formula>0.65</formula>
    </cfRule>
  </conditionalFormatting>
  <conditionalFormatting sqref="R16">
    <cfRule type="cellIs" priority="110" operator="between" aboveAverage="0" equalAverage="0" bottom="0" percent="0" rank="0" text="" dxfId="3">
      <formula>0.85</formula>
      <formula>1.5</formula>
    </cfRule>
    <cfRule type="cellIs" priority="111" operator="between" aboveAverage="0" equalAverage="0" bottom="0" percent="0" rank="0" text="" dxfId="4">
      <formula>0.65</formula>
      <formula>0.85</formula>
    </cfRule>
    <cfRule type="cellIs" priority="112" operator="between" aboveAverage="0" equalAverage="0" bottom="0" percent="0" rank="0" text="" dxfId="5">
      <formula>0</formula>
      <formula>0.65</formula>
    </cfRule>
  </conditionalFormatting>
  <conditionalFormatting sqref="R17">
    <cfRule type="cellIs" priority="113" operator="between" aboveAverage="0" equalAverage="0" bottom="0" percent="0" rank="0" text="" dxfId="3">
      <formula>0.85</formula>
      <formula>1.5</formula>
    </cfRule>
    <cfRule type="cellIs" priority="114" operator="between" aboveAverage="0" equalAverage="0" bottom="0" percent="0" rank="0" text="" dxfId="4">
      <formula>0.65</formula>
      <formula>0.85</formula>
    </cfRule>
    <cfRule type="cellIs" priority="115" operator="between" aboveAverage="0" equalAverage="0" bottom="0" percent="0" rank="0" text="" dxfId="5">
      <formula>0</formula>
      <formula>0.65</formula>
    </cfRule>
  </conditionalFormatting>
  <conditionalFormatting sqref="R18">
    <cfRule type="cellIs" priority="116" operator="between" aboveAverage="0" equalAverage="0" bottom="0" percent="0" rank="0" text="" dxfId="3">
      <formula>0.85</formula>
      <formula>1.5</formula>
    </cfRule>
    <cfRule type="cellIs" priority="117" operator="between" aboveAverage="0" equalAverage="0" bottom="0" percent="0" rank="0" text="" dxfId="4">
      <formula>0.65</formula>
      <formula>0.85</formula>
    </cfRule>
    <cfRule type="cellIs" priority="118" operator="between" aboveAverage="0" equalAverage="0" bottom="0" percent="0" rank="0" text="" dxfId="5">
      <formula>0</formula>
      <formula>0.65</formula>
    </cfRule>
  </conditionalFormatting>
  <conditionalFormatting sqref="R19">
    <cfRule type="cellIs" priority="119" operator="between" aboveAverage="0" equalAverage="0" bottom="0" percent="0" rank="0" text="" dxfId="3">
      <formula>0.85</formula>
      <formula>1.5</formula>
    </cfRule>
    <cfRule type="cellIs" priority="120" operator="between" aboveAverage="0" equalAverage="0" bottom="0" percent="0" rank="0" text="" dxfId="4">
      <formula>0.65</formula>
      <formula>0.85</formula>
    </cfRule>
    <cfRule type="cellIs" priority="121" operator="between" aboveAverage="0" equalAverage="0" bottom="0" percent="0" rank="0" text="" dxfId="5">
      <formula>0</formula>
      <formula>0.65</formula>
    </cfRule>
  </conditionalFormatting>
  <conditionalFormatting sqref="R20">
    <cfRule type="cellIs" priority="122" operator="between" aboveAverage="0" equalAverage="0" bottom="0" percent="0" rank="0" text="" dxfId="3">
      <formula>0.85</formula>
      <formula>1.5</formula>
    </cfRule>
    <cfRule type="cellIs" priority="123" operator="between" aboveAverage="0" equalAverage="0" bottom="0" percent="0" rank="0" text="" dxfId="4">
      <formula>0.65</formula>
      <formula>0.85</formula>
    </cfRule>
    <cfRule type="cellIs" priority="124" operator="between" aboveAverage="0" equalAverage="0" bottom="0" percent="0" rank="0" text="" dxfId="5">
      <formula>0</formula>
      <formula>0.65</formula>
    </cfRule>
  </conditionalFormatting>
  <conditionalFormatting sqref="R21">
    <cfRule type="cellIs" priority="125" operator="between" aboveAverage="0" equalAverage="0" bottom="0" percent="0" rank="0" text="" dxfId="3">
      <formula>0.85</formula>
      <formula>1.5</formula>
    </cfRule>
    <cfRule type="cellIs" priority="126" operator="between" aboveAverage="0" equalAverage="0" bottom="0" percent="0" rank="0" text="" dxfId="4">
      <formula>0.65</formula>
      <formula>0.85</formula>
    </cfRule>
    <cfRule type="cellIs" priority="127" operator="between" aboveAverage="0" equalAverage="0" bottom="0" percent="0" rank="0" text="" dxfId="5">
      <formula>0</formula>
      <formula>0.65</formula>
    </cfRule>
  </conditionalFormatting>
  <conditionalFormatting sqref="R22">
    <cfRule type="cellIs" priority="128" operator="between" aboveAverage="0" equalAverage="0" bottom="0" percent="0" rank="0" text="" dxfId="3">
      <formula>0.85</formula>
      <formula>1.5</formula>
    </cfRule>
    <cfRule type="cellIs" priority="129" operator="between" aboveAverage="0" equalAverage="0" bottom="0" percent="0" rank="0" text="" dxfId="4">
      <formula>0.65</formula>
      <formula>0.85</formula>
    </cfRule>
    <cfRule type="cellIs" priority="130" operator="between" aboveAverage="0" equalAverage="0" bottom="0" percent="0" rank="0" text="" dxfId="5">
      <formula>0</formula>
      <formula>0.65</formula>
    </cfRule>
  </conditionalFormatting>
  <conditionalFormatting sqref="R23">
    <cfRule type="cellIs" priority="131" operator="between" aboveAverage="0" equalAverage="0" bottom="0" percent="0" rank="0" text="" dxfId="3">
      <formula>0.85</formula>
      <formula>1.5</formula>
    </cfRule>
    <cfRule type="cellIs" priority="132" operator="between" aboveAverage="0" equalAverage="0" bottom="0" percent="0" rank="0" text="" dxfId="4">
      <formula>0.65</formula>
      <formula>0.85</formula>
    </cfRule>
    <cfRule type="cellIs" priority="133" operator="between" aboveAverage="0" equalAverage="0" bottom="0" percent="0" rank="0" text="" dxfId="5">
      <formula>0</formula>
      <formula>0.65</formula>
    </cfRule>
  </conditionalFormatting>
  <conditionalFormatting sqref="R24">
    <cfRule type="cellIs" priority="134" operator="between" aboveAverage="0" equalAverage="0" bottom="0" percent="0" rank="0" text="" dxfId="3">
      <formula>0.85</formula>
      <formula>1.5</formula>
    </cfRule>
    <cfRule type="cellIs" priority="135" operator="between" aboveAverage="0" equalAverage="0" bottom="0" percent="0" rank="0" text="" dxfId="4">
      <formula>0.65</formula>
      <formula>0.85</formula>
    </cfRule>
    <cfRule type="cellIs" priority="136" operator="between" aboveAverage="0" equalAverage="0" bottom="0" percent="0" rank="0" text="" dxfId="5">
      <formula>0</formula>
      <formula>0.65</formula>
    </cfRule>
  </conditionalFormatting>
  <conditionalFormatting sqref="R25">
    <cfRule type="cellIs" priority="137" operator="between" aboveAverage="0" equalAverage="0" bottom="0" percent="0" rank="0" text="" dxfId="3">
      <formula>0.85</formula>
      <formula>1.5</formula>
    </cfRule>
    <cfRule type="cellIs" priority="138" operator="between" aboveAverage="0" equalAverage="0" bottom="0" percent="0" rank="0" text="" dxfId="4">
      <formula>0.65</formula>
      <formula>0.85</formula>
    </cfRule>
    <cfRule type="cellIs" priority="139" operator="between" aboveAverage="0" equalAverage="0" bottom="0" percent="0" rank="0" text="" dxfId="5">
      <formula>0</formula>
      <formula>0.65</formula>
    </cfRule>
  </conditionalFormatting>
  <conditionalFormatting sqref="R26">
    <cfRule type="cellIs" priority="140" operator="between" aboveAverage="0" equalAverage="0" bottom="0" percent="0" rank="0" text="" dxfId="3">
      <formula>0.85</formula>
      <formula>1.5</formula>
    </cfRule>
    <cfRule type="cellIs" priority="141" operator="between" aboveAverage="0" equalAverage="0" bottom="0" percent="0" rank="0" text="" dxfId="4">
      <formula>0.65</formula>
      <formula>0.85</formula>
    </cfRule>
    <cfRule type="cellIs" priority="142" operator="between" aboveAverage="0" equalAverage="0" bottom="0" percent="0" rank="0" text="" dxfId="5">
      <formula>0</formula>
      <formula>0.65</formula>
    </cfRule>
  </conditionalFormatting>
  <conditionalFormatting sqref="R27">
    <cfRule type="cellIs" priority="143" operator="between" aboveAverage="0" equalAverage="0" bottom="0" percent="0" rank="0" text="" dxfId="3">
      <formula>0.85</formula>
      <formula>1.5</formula>
    </cfRule>
    <cfRule type="cellIs" priority="144" operator="between" aboveAverage="0" equalAverage="0" bottom="0" percent="0" rank="0" text="" dxfId="4">
      <formula>0.65</formula>
      <formula>0.85</formula>
    </cfRule>
    <cfRule type="cellIs" priority="145" operator="between" aboveAverage="0" equalAverage="0" bottom="0" percent="0" rank="0" text="" dxfId="5">
      <formula>0</formula>
      <formula>0.65</formula>
    </cfRule>
  </conditionalFormatting>
  <conditionalFormatting sqref="R28">
    <cfRule type="cellIs" priority="146" operator="between" aboveAverage="0" equalAverage="0" bottom="0" percent="0" rank="0" text="" dxfId="3">
      <formula>0.85</formula>
      <formula>1.5</formula>
    </cfRule>
    <cfRule type="cellIs" priority="147" operator="between" aboveAverage="0" equalAverage="0" bottom="0" percent="0" rank="0" text="" dxfId="4">
      <formula>0.65</formula>
      <formula>0.85</formula>
    </cfRule>
    <cfRule type="cellIs" priority="148" operator="between" aboveAverage="0" equalAverage="0" bottom="0" percent="0" rank="0" text="" dxfId="5">
      <formula>0</formula>
      <formula>0.65</formula>
    </cfRule>
  </conditionalFormatting>
  <conditionalFormatting sqref="R29">
    <cfRule type="cellIs" priority="149" operator="between" aboveAverage="0" equalAverage="0" bottom="0" percent="0" rank="0" text="" dxfId="3">
      <formula>0.85</formula>
      <formula>1.5</formula>
    </cfRule>
    <cfRule type="cellIs" priority="150" operator="between" aboveAverage="0" equalAverage="0" bottom="0" percent="0" rank="0" text="" dxfId="4">
      <formula>0.65</formula>
      <formula>0.85</formula>
    </cfRule>
    <cfRule type="cellIs" priority="151" operator="between" aboveAverage="0" equalAverage="0" bottom="0" percent="0" rank="0" text="" dxfId="5">
      <formula>0</formula>
      <formula>0.65</formula>
    </cfRule>
  </conditionalFormatting>
  <conditionalFormatting sqref="R30">
    <cfRule type="cellIs" priority="152" operator="between" aboveAverage="0" equalAverage="0" bottom="0" percent="0" rank="0" text="" dxfId="3">
      <formula>0.85</formula>
      <formula>1.5</formula>
    </cfRule>
    <cfRule type="cellIs" priority="153" operator="between" aboveAverage="0" equalAverage="0" bottom="0" percent="0" rank="0" text="" dxfId="4">
      <formula>0.65</formula>
      <formula>0.85</formula>
    </cfRule>
    <cfRule type="cellIs" priority="154" operator="between" aboveAverage="0" equalAverage="0" bottom="0" percent="0" rank="0" text="" dxfId="5">
      <formula>0</formula>
      <formula>0.65</formula>
    </cfRule>
  </conditionalFormatting>
  <conditionalFormatting sqref="R31">
    <cfRule type="cellIs" priority="155" operator="between" aboveAverage="0" equalAverage="0" bottom="0" percent="0" rank="0" text="" dxfId="3">
      <formula>0.85</formula>
      <formula>1.5</formula>
    </cfRule>
    <cfRule type="cellIs" priority="156" operator="between" aboveAverage="0" equalAverage="0" bottom="0" percent="0" rank="0" text="" dxfId="4">
      <formula>0.65</formula>
      <formula>0.85</formula>
    </cfRule>
    <cfRule type="cellIs" priority="157" operator="between" aboveAverage="0" equalAverage="0" bottom="0" percent="0" rank="0" text="" dxfId="5">
      <formula>0</formula>
      <formula>0.65</formula>
    </cfRule>
  </conditionalFormatting>
  <conditionalFormatting sqref="R32">
    <cfRule type="cellIs" priority="158" operator="between" aboveAverage="0" equalAverage="0" bottom="0" percent="0" rank="0" text="" dxfId="3">
      <formula>0.85</formula>
      <formula>1.5</formula>
    </cfRule>
    <cfRule type="cellIs" priority="159" operator="between" aboveAverage="0" equalAverage="0" bottom="0" percent="0" rank="0" text="" dxfId="4">
      <formula>0.65</formula>
      <formula>0.85</formula>
    </cfRule>
    <cfRule type="cellIs" priority="160" operator="between" aboveAverage="0" equalAverage="0" bottom="0" percent="0" rank="0" text="" dxfId="5">
      <formula>0</formula>
      <formula>0.65</formula>
    </cfRule>
  </conditionalFormatting>
  <conditionalFormatting sqref="R33">
    <cfRule type="cellIs" priority="161" operator="between" aboveAverage="0" equalAverage="0" bottom="0" percent="0" rank="0" text="" dxfId="3">
      <formula>0.85</formula>
      <formula>1.5</formula>
    </cfRule>
    <cfRule type="cellIs" priority="162" operator="between" aboveAverage="0" equalAverage="0" bottom="0" percent="0" rank="0" text="" dxfId="4">
      <formula>0.65</formula>
      <formula>0.85</formula>
    </cfRule>
    <cfRule type="cellIs" priority="163" operator="between" aboveAverage="0" equalAverage="0" bottom="0" percent="0" rank="0" text="" dxfId="5">
      <formula>0</formula>
      <formula>0.65</formula>
    </cfRule>
  </conditionalFormatting>
  <conditionalFormatting sqref="R34">
    <cfRule type="cellIs" priority="164" operator="between" aboveAverage="0" equalAverage="0" bottom="0" percent="0" rank="0" text="" dxfId="3">
      <formula>0.85</formula>
      <formula>1.5</formula>
    </cfRule>
    <cfRule type="cellIs" priority="165" operator="between" aboveAverage="0" equalAverage="0" bottom="0" percent="0" rank="0" text="" dxfId="4">
      <formula>0.65</formula>
      <formula>0.85</formula>
    </cfRule>
    <cfRule type="cellIs" priority="166" operator="between" aboveAverage="0" equalAverage="0" bottom="0" percent="0" rank="0" text="" dxfId="5">
      <formula>0</formula>
      <formula>0.65</formula>
    </cfRule>
  </conditionalFormatting>
  <conditionalFormatting sqref="R35">
    <cfRule type="cellIs" priority="167" operator="between" aboveAverage="0" equalAverage="0" bottom="0" percent="0" rank="0" text="" dxfId="3">
      <formula>0.85</formula>
      <formula>1.5</formula>
    </cfRule>
    <cfRule type="cellIs" priority="168" operator="between" aboveAverage="0" equalAverage="0" bottom="0" percent="0" rank="0" text="" dxfId="4">
      <formula>0.65</formula>
      <formula>0.85</formula>
    </cfRule>
    <cfRule type="cellIs" priority="169" operator="between" aboveAverage="0" equalAverage="0" bottom="0" percent="0" rank="0" text="" dxfId="5">
      <formula>0</formula>
      <formula>0.65</formula>
    </cfRule>
  </conditionalFormatting>
  <conditionalFormatting sqref="R36">
    <cfRule type="cellIs" priority="170" operator="between" aboveAverage="0" equalAverage="0" bottom="0" percent="0" rank="0" text="" dxfId="3">
      <formula>0.85</formula>
      <formula>1.5</formula>
    </cfRule>
    <cfRule type="cellIs" priority="171" operator="between" aboveAverage="0" equalAverage="0" bottom="0" percent="0" rank="0" text="" dxfId="4">
      <formula>0.65</formula>
      <formula>0.85</formula>
    </cfRule>
    <cfRule type="cellIs" priority="172" operator="between" aboveAverage="0" equalAverage="0" bottom="0" percent="0" rank="0" text="" dxfId="5">
      <formula>0</formula>
      <formula>0.65</formula>
    </cfRule>
  </conditionalFormatting>
  <conditionalFormatting sqref="R37">
    <cfRule type="cellIs" priority="173" operator="between" aboveAverage="0" equalAverage="0" bottom="0" percent="0" rank="0" text="" dxfId="3">
      <formula>0.85</formula>
      <formula>1.5</formula>
    </cfRule>
    <cfRule type="cellIs" priority="174" operator="between" aboveAverage="0" equalAverage="0" bottom="0" percent="0" rank="0" text="" dxfId="4">
      <formula>0.65</formula>
      <formula>0.85</formula>
    </cfRule>
    <cfRule type="cellIs" priority="175" operator="between" aboveAverage="0" equalAverage="0" bottom="0" percent="0" rank="0" text="" dxfId="5">
      <formula>0</formula>
      <formula>0.65</formula>
    </cfRule>
  </conditionalFormatting>
  <conditionalFormatting sqref="R38">
    <cfRule type="cellIs" priority="176" operator="between" aboveAverage="0" equalAverage="0" bottom="0" percent="0" rank="0" text="" dxfId="3">
      <formula>0.85</formula>
      <formula>1.5</formula>
    </cfRule>
    <cfRule type="cellIs" priority="177" operator="between" aboveAverage="0" equalAverage="0" bottom="0" percent="0" rank="0" text="" dxfId="4">
      <formula>0.65</formula>
      <formula>0.85</formula>
    </cfRule>
    <cfRule type="cellIs" priority="178" operator="between" aboveAverage="0" equalAverage="0" bottom="0" percent="0" rank="0" text="" dxfId="5">
      <formula>0</formula>
      <formula>0.65</formula>
    </cfRule>
  </conditionalFormatting>
  <conditionalFormatting sqref="R39">
    <cfRule type="cellIs" priority="179" operator="between" aboveAverage="0" equalAverage="0" bottom="0" percent="0" rank="0" text="" dxfId="3">
      <formula>0.85</formula>
      <formula>1.5</formula>
    </cfRule>
    <cfRule type="cellIs" priority="180" operator="between" aboveAverage="0" equalAverage="0" bottom="0" percent="0" rank="0" text="" dxfId="4">
      <formula>0.65</formula>
      <formula>0.85</formula>
    </cfRule>
    <cfRule type="cellIs" priority="181" operator="between" aboveAverage="0" equalAverage="0" bottom="0" percent="0" rank="0" text="" dxfId="5">
      <formula>0</formula>
      <formula>0.65</formula>
    </cfRule>
  </conditionalFormatting>
  <conditionalFormatting sqref="R40">
    <cfRule type="cellIs" priority="182" operator="between" aboveAverage="0" equalAverage="0" bottom="0" percent="0" rank="0" text="" dxfId="3">
      <formula>0.85</formula>
      <formula>1.5</formula>
    </cfRule>
    <cfRule type="cellIs" priority="183" operator="between" aboveAverage="0" equalAverage="0" bottom="0" percent="0" rank="0" text="" dxfId="4">
      <formula>0.65</formula>
      <formula>0.85</formula>
    </cfRule>
    <cfRule type="cellIs" priority="184" operator="between" aboveAverage="0" equalAverage="0" bottom="0" percent="0" rank="0" text="" dxfId="5">
      <formula>0</formula>
      <formula>0.65</formula>
    </cfRule>
  </conditionalFormatting>
  <conditionalFormatting sqref="R41">
    <cfRule type="cellIs" priority="185" operator="between" aboveAverage="0" equalAverage="0" bottom="0" percent="0" rank="0" text="" dxfId="3">
      <formula>0.85</formula>
      <formula>1.5</formula>
    </cfRule>
    <cfRule type="cellIs" priority="186" operator="between" aboveAverage="0" equalAverage="0" bottom="0" percent="0" rank="0" text="" dxfId="4">
      <formula>0.65</formula>
      <formula>0.85</formula>
    </cfRule>
    <cfRule type="cellIs" priority="187" operator="between" aboveAverage="0" equalAverage="0" bottom="0" percent="0" rank="0" text="" dxfId="5">
      <formula>0</formula>
      <formula>0.65</formula>
    </cfRule>
  </conditionalFormatting>
  <conditionalFormatting sqref="R42">
    <cfRule type="cellIs" priority="188" operator="between" aboveAverage="0" equalAverage="0" bottom="0" percent="0" rank="0" text="" dxfId="3">
      <formula>0.85</formula>
      <formula>1.5</formula>
    </cfRule>
    <cfRule type="cellIs" priority="189" operator="between" aboveAverage="0" equalAverage="0" bottom="0" percent="0" rank="0" text="" dxfId="4">
      <formula>0.65</formula>
      <formula>0.85</formula>
    </cfRule>
    <cfRule type="cellIs" priority="190" operator="between" aboveAverage="0" equalAverage="0" bottom="0" percent="0" rank="0" text="" dxfId="5">
      <formula>0</formula>
      <formula>0.65</formula>
    </cfRule>
  </conditionalFormatting>
  <conditionalFormatting sqref="R43">
    <cfRule type="cellIs" priority="191" operator="between" aboveAverage="0" equalAverage="0" bottom="0" percent="0" rank="0" text="" dxfId="3">
      <formula>0.85</formula>
      <formula>1.5</formula>
    </cfRule>
    <cfRule type="cellIs" priority="192" operator="between" aboveAverage="0" equalAverage="0" bottom="0" percent="0" rank="0" text="" dxfId="4">
      <formula>0.65</formula>
      <formula>0.85</formula>
    </cfRule>
    <cfRule type="cellIs" priority="193" operator="between" aboveAverage="0" equalAverage="0" bottom="0" percent="0" rank="0" text="" dxfId="5">
      <formula>0</formula>
      <formula>0.65</formula>
    </cfRule>
  </conditionalFormatting>
  <conditionalFormatting sqref="R44">
    <cfRule type="cellIs" priority="194" operator="between" aboveAverage="0" equalAverage="0" bottom="0" percent="0" rank="0" text="" dxfId="3">
      <formula>0.85</formula>
      <formula>1.5</formula>
    </cfRule>
    <cfRule type="cellIs" priority="195" operator="between" aboveAverage="0" equalAverage="0" bottom="0" percent="0" rank="0" text="" dxfId="4">
      <formula>0.65</formula>
      <formula>0.85</formula>
    </cfRule>
    <cfRule type="cellIs" priority="196" operator="between" aboveAverage="0" equalAverage="0" bottom="0" percent="0" rank="0" text="" dxfId="5">
      <formula>0</formula>
      <formula>0.65</formula>
    </cfRule>
  </conditionalFormatting>
  <conditionalFormatting sqref="R45">
    <cfRule type="cellIs" priority="197" operator="between" aboveAverage="0" equalAverage="0" bottom="0" percent="0" rank="0" text="" dxfId="3">
      <formula>0.85</formula>
      <formula>1.5</formula>
    </cfRule>
    <cfRule type="cellIs" priority="198" operator="between" aboveAverage="0" equalAverage="0" bottom="0" percent="0" rank="0" text="" dxfId="4">
      <formula>0.65</formula>
      <formula>0.85</formula>
    </cfRule>
    <cfRule type="cellIs" priority="199" operator="between" aboveAverage="0" equalAverage="0" bottom="0" percent="0" rank="0" text="" dxfId="5">
      <formula>0</formula>
      <formula>0.65</formula>
    </cfRule>
  </conditionalFormatting>
  <conditionalFormatting sqref="R46">
    <cfRule type="cellIs" priority="200" operator="between" aboveAverage="0" equalAverage="0" bottom="0" percent="0" rank="0" text="" dxfId="3">
      <formula>0.85</formula>
      <formula>1.5</formula>
    </cfRule>
    <cfRule type="cellIs" priority="201" operator="between" aboveAverage="0" equalAverage="0" bottom="0" percent="0" rank="0" text="" dxfId="4">
      <formula>0.65</formula>
      <formula>0.85</formula>
    </cfRule>
    <cfRule type="cellIs" priority="202" operator="between" aboveAverage="0" equalAverage="0" bottom="0" percent="0" rank="0" text="" dxfId="5">
      <formula>0</formula>
      <formula>0.65</formula>
    </cfRule>
  </conditionalFormatting>
  <conditionalFormatting sqref="R47">
    <cfRule type="cellIs" priority="203" operator="between" aboveAverage="0" equalAverage="0" bottom="0" percent="0" rank="0" text="" dxfId="3">
      <formula>0.85</formula>
      <formula>1.5</formula>
    </cfRule>
    <cfRule type="cellIs" priority="204" operator="between" aboveAverage="0" equalAverage="0" bottom="0" percent="0" rank="0" text="" dxfId="4">
      <formula>0.65</formula>
      <formula>0.85</formula>
    </cfRule>
    <cfRule type="cellIs" priority="205" operator="between" aboveAverage="0" equalAverage="0" bottom="0" percent="0" rank="0" text="" dxfId="5">
      <formula>0</formula>
      <formula>0.65</formula>
    </cfRule>
  </conditionalFormatting>
  <conditionalFormatting sqref="R48">
    <cfRule type="cellIs" priority="206" operator="between" aboveAverage="0" equalAverage="0" bottom="0" percent="0" rank="0" text="" dxfId="3">
      <formula>0.85</formula>
      <formula>1.5</formula>
    </cfRule>
    <cfRule type="cellIs" priority="207" operator="between" aboveAverage="0" equalAverage="0" bottom="0" percent="0" rank="0" text="" dxfId="4">
      <formula>0.65</formula>
      <formula>0.85</formula>
    </cfRule>
    <cfRule type="cellIs" priority="208" operator="between" aboveAverage="0" equalAverage="0" bottom="0" percent="0" rank="0" text="" dxfId="5">
      <formula>0</formula>
      <formula>0.65</formula>
    </cfRule>
  </conditionalFormatting>
  <conditionalFormatting sqref="R49">
    <cfRule type="cellIs" priority="209" operator="between" aboveAverage="0" equalAverage="0" bottom="0" percent="0" rank="0" text="" dxfId="3">
      <formula>0.85</formula>
      <formula>1.5</formula>
    </cfRule>
    <cfRule type="cellIs" priority="210" operator="between" aboveAverage="0" equalAverage="0" bottom="0" percent="0" rank="0" text="" dxfId="4">
      <formula>0.65</formula>
      <formula>0.85</formula>
    </cfRule>
    <cfRule type="cellIs" priority="211" operator="between" aboveAverage="0" equalAverage="0" bottom="0" percent="0" rank="0" text="" dxfId="5">
      <formula>0</formula>
      <formula>0.65</formula>
    </cfRule>
  </conditionalFormatting>
  <conditionalFormatting sqref="R50">
    <cfRule type="cellIs" priority="212" operator="between" aboveAverage="0" equalAverage="0" bottom="0" percent="0" rank="0" text="" dxfId="3">
      <formula>0.85</formula>
      <formula>1.5</formula>
    </cfRule>
    <cfRule type="cellIs" priority="213" operator="between" aboveAverage="0" equalAverage="0" bottom="0" percent="0" rank="0" text="" dxfId="4">
      <formula>0.65</formula>
      <formula>0.85</formula>
    </cfRule>
    <cfRule type="cellIs" priority="214" operator="between" aboveAverage="0" equalAverage="0" bottom="0" percent="0" rank="0" text="" dxfId="5">
      <formula>0</formula>
      <formula>0.65</formula>
    </cfRule>
  </conditionalFormatting>
  <conditionalFormatting sqref="R51">
    <cfRule type="cellIs" priority="215" operator="between" aboveAverage="0" equalAverage="0" bottom="0" percent="0" rank="0" text="" dxfId="3">
      <formula>0.85</formula>
      <formula>1.5</formula>
    </cfRule>
    <cfRule type="cellIs" priority="216" operator="between" aboveAverage="0" equalAverage="0" bottom="0" percent="0" rank="0" text="" dxfId="4">
      <formula>0.65</formula>
      <formula>0.85</formula>
    </cfRule>
    <cfRule type="cellIs" priority="217" operator="between" aboveAverage="0" equalAverage="0" bottom="0" percent="0" rank="0" text="" dxfId="5">
      <formula>0</formula>
      <formula>0.65</formula>
    </cfRule>
  </conditionalFormatting>
  <conditionalFormatting sqref="R52">
    <cfRule type="cellIs" priority="218" operator="between" aboveAverage="0" equalAverage="0" bottom="0" percent="0" rank="0" text="" dxfId="3">
      <formula>0.85</formula>
      <formula>1.5</formula>
    </cfRule>
    <cfRule type="cellIs" priority="219" operator="between" aboveAverage="0" equalAverage="0" bottom="0" percent="0" rank="0" text="" dxfId="4">
      <formula>0.65</formula>
      <formula>0.85</formula>
    </cfRule>
    <cfRule type="cellIs" priority="220" operator="between" aboveAverage="0" equalAverage="0" bottom="0" percent="0" rank="0" text="" dxfId="5">
      <formula>0</formula>
      <formula>0.65</formula>
    </cfRule>
  </conditionalFormatting>
  <conditionalFormatting sqref="R53">
    <cfRule type="cellIs" priority="221" operator="between" aboveAverage="0" equalAverage="0" bottom="0" percent="0" rank="0" text="" dxfId="3">
      <formula>0.85</formula>
      <formula>1.5</formula>
    </cfRule>
    <cfRule type="cellIs" priority="222" operator="between" aboveAverage="0" equalAverage="0" bottom="0" percent="0" rank="0" text="" dxfId="4">
      <formula>0.65</formula>
      <formula>0.85</formula>
    </cfRule>
    <cfRule type="cellIs" priority="223" operator="between" aboveAverage="0" equalAverage="0" bottom="0" percent="0" rank="0" text="" dxfId="5">
      <formula>0</formula>
      <formula>0.65</formula>
    </cfRule>
  </conditionalFormatting>
  <conditionalFormatting sqref="R54">
    <cfRule type="cellIs" priority="224" operator="between" aboveAverage="0" equalAverage="0" bottom="0" percent="0" rank="0" text="" dxfId="3">
      <formula>0.85</formula>
      <formula>1.5</formula>
    </cfRule>
    <cfRule type="cellIs" priority="225" operator="between" aboveAverage="0" equalAverage="0" bottom="0" percent="0" rank="0" text="" dxfId="4">
      <formula>0.65</formula>
      <formula>0.85</formula>
    </cfRule>
    <cfRule type="cellIs" priority="226" operator="between" aboveAverage="0" equalAverage="0" bottom="0" percent="0" rank="0" text="" dxfId="5">
      <formula>0</formula>
      <formula>0.65</formula>
    </cfRule>
  </conditionalFormatting>
  <conditionalFormatting sqref="R55">
    <cfRule type="cellIs" priority="227" operator="between" aboveAverage="0" equalAverage="0" bottom="0" percent="0" rank="0" text="" dxfId="3">
      <formula>0.85</formula>
      <formula>1.5</formula>
    </cfRule>
    <cfRule type="cellIs" priority="228" operator="between" aboveAverage="0" equalAverage="0" bottom="0" percent="0" rank="0" text="" dxfId="4">
      <formula>0.65</formula>
      <formula>0.85</formula>
    </cfRule>
    <cfRule type="cellIs" priority="229" operator="between" aboveAverage="0" equalAverage="0" bottom="0" percent="0" rank="0" text="" dxfId="5">
      <formula>0</formula>
      <formula>0.65</formula>
    </cfRule>
  </conditionalFormatting>
  <conditionalFormatting sqref="R56">
    <cfRule type="cellIs" priority="230" operator="between" aboveAverage="0" equalAverage="0" bottom="0" percent="0" rank="0" text="" dxfId="3">
      <formula>0.85</formula>
      <formula>1.5</formula>
    </cfRule>
    <cfRule type="cellIs" priority="231" operator="between" aboveAverage="0" equalAverage="0" bottom="0" percent="0" rank="0" text="" dxfId="4">
      <formula>0.65</formula>
      <formula>0.85</formula>
    </cfRule>
    <cfRule type="cellIs" priority="232" operator="between" aboveAverage="0" equalAverage="0" bottom="0" percent="0" rank="0" text="" dxfId="5">
      <formula>0</formula>
      <formula>0.65</formula>
    </cfRule>
  </conditionalFormatting>
  <conditionalFormatting sqref="R57">
    <cfRule type="cellIs" priority="233" operator="between" aboveAverage="0" equalAverage="0" bottom="0" percent="0" rank="0" text="" dxfId="3">
      <formula>0.85</formula>
      <formula>1.5</formula>
    </cfRule>
    <cfRule type="cellIs" priority="234" operator="between" aboveAverage="0" equalAverage="0" bottom="0" percent="0" rank="0" text="" dxfId="4">
      <formula>0.65</formula>
      <formula>0.85</formula>
    </cfRule>
    <cfRule type="cellIs" priority="235" operator="between" aboveAverage="0" equalAverage="0" bottom="0" percent="0" rank="0" text="" dxfId="5">
      <formula>0</formula>
      <formula>0.65</formula>
    </cfRule>
  </conditionalFormatting>
  <conditionalFormatting sqref="R58">
    <cfRule type="cellIs" priority="236" operator="between" aboveAverage="0" equalAverage="0" bottom="0" percent="0" rank="0" text="" dxfId="3">
      <formula>0.85</formula>
      <formula>1.5</formula>
    </cfRule>
    <cfRule type="cellIs" priority="237" operator="between" aboveAverage="0" equalAverage="0" bottom="0" percent="0" rank="0" text="" dxfId="4">
      <formula>0.65</formula>
      <formula>0.85</formula>
    </cfRule>
    <cfRule type="cellIs" priority="238" operator="between" aboveAverage="0" equalAverage="0" bottom="0" percent="0" rank="0" text="" dxfId="5">
      <formula>0</formula>
      <formula>0.65</formula>
    </cfRule>
  </conditionalFormatting>
  <conditionalFormatting sqref="R59">
    <cfRule type="cellIs" priority="239" operator="between" aboveAverage="0" equalAverage="0" bottom="0" percent="0" rank="0" text="" dxfId="3">
      <formula>0.85</formula>
      <formula>1.5</formula>
    </cfRule>
    <cfRule type="cellIs" priority="240" operator="between" aboveAverage="0" equalAverage="0" bottom="0" percent="0" rank="0" text="" dxfId="4">
      <formula>0.65</formula>
      <formula>0.85</formula>
    </cfRule>
    <cfRule type="cellIs" priority="241" operator="between" aboveAverage="0" equalAverage="0" bottom="0" percent="0" rank="0" text="" dxfId="5">
      <formula>0</formula>
      <formula>0.65</formula>
    </cfRule>
  </conditionalFormatting>
  <conditionalFormatting sqref="R60">
    <cfRule type="cellIs" priority="242" operator="between" aboveAverage="0" equalAverage="0" bottom="0" percent="0" rank="0" text="" dxfId="3">
      <formula>0.85</formula>
      <formula>1.5</formula>
    </cfRule>
    <cfRule type="cellIs" priority="243" operator="between" aboveAverage="0" equalAverage="0" bottom="0" percent="0" rank="0" text="" dxfId="4">
      <formula>0.65</formula>
      <formula>0.85</formula>
    </cfRule>
    <cfRule type="cellIs" priority="244" operator="between" aboveAverage="0" equalAverage="0" bottom="0" percent="0" rank="0" text="" dxfId="5">
      <formula>0</formula>
      <formula>0.65</formula>
    </cfRule>
  </conditionalFormatting>
  <conditionalFormatting sqref="R61">
    <cfRule type="cellIs" priority="245" operator="between" aboveAverage="0" equalAverage="0" bottom="0" percent="0" rank="0" text="" dxfId="3">
      <formula>0.85</formula>
      <formula>1.5</formula>
    </cfRule>
    <cfRule type="cellIs" priority="246" operator="between" aboveAverage="0" equalAverage="0" bottom="0" percent="0" rank="0" text="" dxfId="4">
      <formula>0.65</formula>
      <formula>0.85</formula>
    </cfRule>
    <cfRule type="cellIs" priority="247" operator="between" aboveAverage="0" equalAverage="0" bottom="0" percent="0" rank="0" text="" dxfId="5">
      <formula>0</formula>
      <formula>0.65</formula>
    </cfRule>
  </conditionalFormatting>
  <conditionalFormatting sqref="R62">
    <cfRule type="cellIs" priority="248" operator="between" aboveAverage="0" equalAverage="0" bottom="0" percent="0" rank="0" text="" dxfId="3">
      <formula>0.85</formula>
      <formula>1.5</formula>
    </cfRule>
    <cfRule type="cellIs" priority="249" operator="between" aboveAverage="0" equalAverage="0" bottom="0" percent="0" rank="0" text="" dxfId="4">
      <formula>0.65</formula>
      <formula>0.85</formula>
    </cfRule>
    <cfRule type="cellIs" priority="250" operator="between" aboveAverage="0" equalAverage="0" bottom="0" percent="0" rank="0" text="" dxfId="5">
      <formula>0</formula>
      <formula>0.65</formula>
    </cfRule>
  </conditionalFormatting>
  <conditionalFormatting sqref="R63">
    <cfRule type="cellIs" priority="251" operator="between" aboveAverage="0" equalAverage="0" bottom="0" percent="0" rank="0" text="" dxfId="3">
      <formula>0.85</formula>
      <formula>1.5</formula>
    </cfRule>
    <cfRule type="cellIs" priority="252" operator="between" aboveAverage="0" equalAverage="0" bottom="0" percent="0" rank="0" text="" dxfId="4">
      <formula>0.65</formula>
      <formula>0.85</formula>
    </cfRule>
    <cfRule type="cellIs" priority="253" operator="between" aboveAverage="0" equalAverage="0" bottom="0" percent="0" rank="0" text="" dxfId="5">
      <formula>0</formula>
      <formula>0.65</formula>
    </cfRule>
  </conditionalFormatting>
  <conditionalFormatting sqref="R64">
    <cfRule type="cellIs" priority="254" operator="between" aboveAverage="0" equalAverage="0" bottom="0" percent="0" rank="0" text="" dxfId="3">
      <formula>0.85</formula>
      <formula>1.5</formula>
    </cfRule>
    <cfRule type="cellIs" priority="255" operator="between" aboveAverage="0" equalAverage="0" bottom="0" percent="0" rank="0" text="" dxfId="4">
      <formula>0.65</formula>
      <formula>0.85</formula>
    </cfRule>
    <cfRule type="cellIs" priority="256" operator="between" aboveAverage="0" equalAverage="0" bottom="0" percent="0" rank="0" text="" dxfId="5">
      <formula>0</formula>
      <formula>0.65</formula>
    </cfRule>
  </conditionalFormatting>
  <conditionalFormatting sqref="R65">
    <cfRule type="cellIs" priority="257" operator="between" aboveAverage="0" equalAverage="0" bottom="0" percent="0" rank="0" text="" dxfId="3">
      <formula>0.85</formula>
      <formula>1.5</formula>
    </cfRule>
    <cfRule type="cellIs" priority="258" operator="between" aboveAverage="0" equalAverage="0" bottom="0" percent="0" rank="0" text="" dxfId="4">
      <formula>0.65</formula>
      <formula>0.85</formula>
    </cfRule>
    <cfRule type="cellIs" priority="259" operator="between" aboveAverage="0" equalAverage="0" bottom="0" percent="0" rank="0" text="" dxfId="5">
      <formula>0</formula>
      <formula>0.65</formula>
    </cfRule>
  </conditionalFormatting>
  <conditionalFormatting sqref="R66">
    <cfRule type="cellIs" priority="260" operator="between" aboveAverage="0" equalAverage="0" bottom="0" percent="0" rank="0" text="" dxfId="3">
      <formula>0.85</formula>
      <formula>1.5</formula>
    </cfRule>
    <cfRule type="cellIs" priority="261" operator="between" aboveAverage="0" equalAverage="0" bottom="0" percent="0" rank="0" text="" dxfId="4">
      <formula>0.65</formula>
      <formula>0.85</formula>
    </cfRule>
    <cfRule type="cellIs" priority="262" operator="between" aboveAverage="0" equalAverage="0" bottom="0" percent="0" rank="0" text="" dxfId="5">
      <formula>0</formula>
      <formula>0.65</formula>
    </cfRule>
  </conditionalFormatting>
  <conditionalFormatting sqref="R67">
    <cfRule type="cellIs" priority="263" operator="between" aboveAverage="0" equalAverage="0" bottom="0" percent="0" rank="0" text="" dxfId="3">
      <formula>0.85</formula>
      <formula>1.5</formula>
    </cfRule>
    <cfRule type="cellIs" priority="264" operator="between" aboveAverage="0" equalAverage="0" bottom="0" percent="0" rank="0" text="" dxfId="4">
      <formula>0.65</formula>
      <formula>0.85</formula>
    </cfRule>
    <cfRule type="cellIs" priority="265" operator="between" aboveAverage="0" equalAverage="0" bottom="0" percent="0" rank="0" text="" dxfId="5">
      <formula>0</formula>
      <formula>0.65</formula>
    </cfRule>
  </conditionalFormatting>
  <conditionalFormatting sqref="R68">
    <cfRule type="cellIs" priority="266" operator="between" aboveAverage="0" equalAverage="0" bottom="0" percent="0" rank="0" text="" dxfId="3">
      <formula>0.85</formula>
      <formula>1.5</formula>
    </cfRule>
    <cfRule type="cellIs" priority="267" operator="between" aboveAverage="0" equalAverage="0" bottom="0" percent="0" rank="0" text="" dxfId="4">
      <formula>0.65</formula>
      <formula>0.85</formula>
    </cfRule>
    <cfRule type="cellIs" priority="268" operator="between" aboveAverage="0" equalAverage="0" bottom="0" percent="0" rank="0" text="" dxfId="5">
      <formula>0</formula>
      <formula>0.65</formula>
    </cfRule>
  </conditionalFormatting>
  <conditionalFormatting sqref="R69">
    <cfRule type="cellIs" priority="269" operator="between" aboveAverage="0" equalAverage="0" bottom="0" percent="0" rank="0" text="" dxfId="3">
      <formula>0.85</formula>
      <formula>1.5</formula>
    </cfRule>
    <cfRule type="cellIs" priority="270" operator="between" aboveAverage="0" equalAverage="0" bottom="0" percent="0" rank="0" text="" dxfId="4">
      <formula>0.65</formula>
      <formula>0.85</formula>
    </cfRule>
    <cfRule type="cellIs" priority="271" operator="between" aboveAverage="0" equalAverage="0" bottom="0" percent="0" rank="0" text="" dxfId="5">
      <formula>0</formula>
      <formula>0.65</formula>
    </cfRule>
  </conditionalFormatting>
  <conditionalFormatting sqref="R70">
    <cfRule type="cellIs" priority="272" operator="between" aboveAverage="0" equalAverage="0" bottom="0" percent="0" rank="0" text="" dxfId="3">
      <formula>0.85</formula>
      <formula>1.5</formula>
    </cfRule>
    <cfRule type="cellIs" priority="273" operator="between" aboveAverage="0" equalAverage="0" bottom="0" percent="0" rank="0" text="" dxfId="4">
      <formula>0.65</formula>
      <formula>0.85</formula>
    </cfRule>
    <cfRule type="cellIs" priority="274" operator="between" aboveAverage="0" equalAverage="0" bottom="0" percent="0" rank="0" text="" dxfId="5">
      <formula>0</formula>
      <formula>0.65</formula>
    </cfRule>
  </conditionalFormatting>
  <conditionalFormatting sqref="R71">
    <cfRule type="cellIs" priority="275" operator="between" aboveAverage="0" equalAverage="0" bottom="0" percent="0" rank="0" text="" dxfId="3">
      <formula>0.85</formula>
      <formula>1.5</formula>
    </cfRule>
    <cfRule type="cellIs" priority="276" operator="between" aboveAverage="0" equalAverage="0" bottom="0" percent="0" rank="0" text="" dxfId="4">
      <formula>0.65</formula>
      <formula>0.85</formula>
    </cfRule>
    <cfRule type="cellIs" priority="277" operator="between" aboveAverage="0" equalAverage="0" bottom="0" percent="0" rank="0" text="" dxfId="5">
      <formula>0</formula>
      <formula>0.65</formula>
    </cfRule>
  </conditionalFormatting>
  <conditionalFormatting sqref="R72">
    <cfRule type="cellIs" priority="278" operator="between" aboveAverage="0" equalAverage="0" bottom="0" percent="0" rank="0" text="" dxfId="3">
      <formula>0.85</formula>
      <formula>1.5</formula>
    </cfRule>
    <cfRule type="cellIs" priority="279" operator="between" aboveAverage="0" equalAverage="0" bottom="0" percent="0" rank="0" text="" dxfId="4">
      <formula>0.65</formula>
      <formula>0.85</formula>
    </cfRule>
    <cfRule type="cellIs" priority="280" operator="between" aboveAverage="0" equalAverage="0" bottom="0" percent="0" rank="0" text="" dxfId="5">
      <formula>0</formula>
      <formula>0.65</formula>
    </cfRule>
  </conditionalFormatting>
  <conditionalFormatting sqref="R73">
    <cfRule type="cellIs" priority="281" operator="between" aboveAverage="0" equalAverage="0" bottom="0" percent="0" rank="0" text="" dxfId="3">
      <formula>0.85</formula>
      <formula>1.5</formula>
    </cfRule>
    <cfRule type="cellIs" priority="282" operator="between" aboveAverage="0" equalAverage="0" bottom="0" percent="0" rank="0" text="" dxfId="4">
      <formula>0.65</formula>
      <formula>0.85</formula>
    </cfRule>
    <cfRule type="cellIs" priority="283" operator="between" aboveAverage="0" equalAverage="0" bottom="0" percent="0" rank="0" text="" dxfId="5">
      <formula>0</formula>
      <formula>0.65</formula>
    </cfRule>
  </conditionalFormatting>
  <conditionalFormatting sqref="R74">
    <cfRule type="cellIs" priority="284" operator="between" aboveAverage="0" equalAverage="0" bottom="0" percent="0" rank="0" text="" dxfId="3">
      <formula>0.85</formula>
      <formula>1.5</formula>
    </cfRule>
    <cfRule type="cellIs" priority="285" operator="between" aboveAverage="0" equalAverage="0" bottom="0" percent="0" rank="0" text="" dxfId="4">
      <formula>0.65</formula>
      <formula>0.85</formula>
    </cfRule>
    <cfRule type="cellIs" priority="286" operator="between" aboveAverage="0" equalAverage="0" bottom="0" percent="0" rank="0" text="" dxfId="5">
      <formula>0</formula>
      <formula>0.65</formula>
    </cfRule>
  </conditionalFormatting>
  <conditionalFormatting sqref="R75">
    <cfRule type="cellIs" priority="287" operator="between" aboveAverage="0" equalAverage="0" bottom="0" percent="0" rank="0" text="" dxfId="3">
      <formula>0.85</formula>
      <formula>1.5</formula>
    </cfRule>
    <cfRule type="cellIs" priority="288" operator="between" aboveAverage="0" equalAverage="0" bottom="0" percent="0" rank="0" text="" dxfId="4">
      <formula>0.65</formula>
      <formula>0.85</formula>
    </cfRule>
    <cfRule type="cellIs" priority="289" operator="between" aboveAverage="0" equalAverage="0" bottom="0" percent="0" rank="0" text="" dxfId="5">
      <formula>0</formula>
      <formula>0.65</formula>
    </cfRule>
  </conditionalFormatting>
  <conditionalFormatting sqref="R76">
    <cfRule type="cellIs" priority="290" operator="between" aboveAverage="0" equalAverage="0" bottom="0" percent="0" rank="0" text="" dxfId="3">
      <formula>0.85</formula>
      <formula>1.5</formula>
    </cfRule>
    <cfRule type="cellIs" priority="291" operator="between" aboveAverage="0" equalAverage="0" bottom="0" percent="0" rank="0" text="" dxfId="4">
      <formula>0.65</formula>
      <formula>0.85</formula>
    </cfRule>
    <cfRule type="cellIs" priority="292" operator="between" aboveAverage="0" equalAverage="0" bottom="0" percent="0" rank="0" text="" dxfId="5">
      <formula>0</formula>
      <formula>0.65</formula>
    </cfRule>
  </conditionalFormatting>
  <conditionalFormatting sqref="R77">
    <cfRule type="cellIs" priority="293" operator="between" aboveAverage="0" equalAverage="0" bottom="0" percent="0" rank="0" text="" dxfId="3">
      <formula>0.85</formula>
      <formula>1.5</formula>
    </cfRule>
    <cfRule type="cellIs" priority="294" operator="between" aboveAverage="0" equalAverage="0" bottom="0" percent="0" rank="0" text="" dxfId="4">
      <formula>0.65</formula>
      <formula>0.85</formula>
    </cfRule>
    <cfRule type="cellIs" priority="295" operator="between" aboveAverage="0" equalAverage="0" bottom="0" percent="0" rank="0" text="" dxfId="5">
      <formula>0</formula>
      <formula>0.65</formula>
    </cfRule>
  </conditionalFormatting>
  <conditionalFormatting sqref="R78">
    <cfRule type="cellIs" priority="296" operator="between" aboveAverage="0" equalAverage="0" bottom="0" percent="0" rank="0" text="" dxfId="3">
      <formula>0.85</formula>
      <formula>1.5</formula>
    </cfRule>
    <cfRule type="cellIs" priority="297" operator="between" aboveAverage="0" equalAverage="0" bottom="0" percent="0" rank="0" text="" dxfId="4">
      <formula>0.65</formula>
      <formula>0.85</formula>
    </cfRule>
    <cfRule type="cellIs" priority="298" operator="between" aboveAverage="0" equalAverage="0" bottom="0" percent="0" rank="0" text="" dxfId="5">
      <formula>0</formula>
      <formula>0.65</formula>
    </cfRule>
  </conditionalFormatting>
  <conditionalFormatting sqref="R79">
    <cfRule type="cellIs" priority="299" operator="between" aboveAverage="0" equalAverage="0" bottom="0" percent="0" rank="0" text="" dxfId="3">
      <formula>0.85</formula>
      <formula>1.5</formula>
    </cfRule>
    <cfRule type="cellIs" priority="300" operator="between" aboveAverage="0" equalAverage="0" bottom="0" percent="0" rank="0" text="" dxfId="4">
      <formula>0.65</formula>
      <formula>0.85</formula>
    </cfRule>
    <cfRule type="cellIs" priority="301" operator="between" aboveAverage="0" equalAverage="0" bottom="0" percent="0" rank="0" text="" dxfId="5">
      <formula>0</formula>
      <formula>0.65</formula>
    </cfRule>
  </conditionalFormatting>
  <conditionalFormatting sqref="R80">
    <cfRule type="cellIs" priority="302" operator="between" aboveAverage="0" equalAverage="0" bottom="0" percent="0" rank="0" text="" dxfId="3">
      <formula>0.85</formula>
      <formula>1.5</formula>
    </cfRule>
    <cfRule type="cellIs" priority="303" operator="between" aboveAverage="0" equalAverage="0" bottom="0" percent="0" rank="0" text="" dxfId="4">
      <formula>0.65</formula>
      <formula>0.85</formula>
    </cfRule>
    <cfRule type="cellIs" priority="304" operator="between" aboveAverage="0" equalAverage="0" bottom="0" percent="0" rank="0" text="" dxfId="5">
      <formula>0</formula>
      <formula>0.65</formula>
    </cfRule>
  </conditionalFormatting>
  <conditionalFormatting sqref="R81">
    <cfRule type="cellIs" priority="305" operator="between" aboveAverage="0" equalAverage="0" bottom="0" percent="0" rank="0" text="" dxfId="3">
      <formula>0.85</formula>
      <formula>1.5</formula>
    </cfRule>
    <cfRule type="cellIs" priority="306" operator="between" aboveAverage="0" equalAverage="0" bottom="0" percent="0" rank="0" text="" dxfId="4">
      <formula>0.65</formula>
      <formula>0.85</formula>
    </cfRule>
    <cfRule type="cellIs" priority="307" operator="between" aboveAverage="0" equalAverage="0" bottom="0" percent="0" rank="0" text="" dxfId="5">
      <formula>0</formula>
      <formula>0.65</formula>
    </cfRule>
  </conditionalFormatting>
  <conditionalFormatting sqref="R82">
    <cfRule type="cellIs" priority="308" operator="between" aboveAverage="0" equalAverage="0" bottom="0" percent="0" rank="0" text="" dxfId="3">
      <formula>0.85</formula>
      <formula>1.5</formula>
    </cfRule>
    <cfRule type="cellIs" priority="309" operator="between" aboveAverage="0" equalAverage="0" bottom="0" percent="0" rank="0" text="" dxfId="4">
      <formula>0.65</formula>
      <formula>0.85</formula>
    </cfRule>
    <cfRule type="cellIs" priority="310" operator="between" aboveAverage="0" equalAverage="0" bottom="0" percent="0" rank="0" text="" dxfId="5">
      <formula>0</formula>
      <formula>0.65</formula>
    </cfRule>
  </conditionalFormatting>
  <conditionalFormatting sqref="R83">
    <cfRule type="cellIs" priority="311" operator="between" aboveAverage="0" equalAverage="0" bottom="0" percent="0" rank="0" text="" dxfId="3">
      <formula>0.85</formula>
      <formula>1.5</formula>
    </cfRule>
    <cfRule type="cellIs" priority="312" operator="between" aboveAverage="0" equalAverage="0" bottom="0" percent="0" rank="0" text="" dxfId="4">
      <formula>0.65</formula>
      <formula>0.85</formula>
    </cfRule>
    <cfRule type="cellIs" priority="313" operator="between" aboveAverage="0" equalAverage="0" bottom="0" percent="0" rank="0" text="" dxfId="5">
      <formula>0</formula>
      <formula>0.65</formula>
    </cfRule>
  </conditionalFormatting>
  <conditionalFormatting sqref="R84">
    <cfRule type="cellIs" priority="314" operator="between" aboveAverage="0" equalAverage="0" bottom="0" percent="0" rank="0" text="" dxfId="3">
      <formula>0.85</formula>
      <formula>1.5</formula>
    </cfRule>
    <cfRule type="cellIs" priority="315" operator="between" aboveAverage="0" equalAverage="0" bottom="0" percent="0" rank="0" text="" dxfId="4">
      <formula>0.65</formula>
      <formula>0.85</formula>
    </cfRule>
    <cfRule type="cellIs" priority="316" operator="between" aboveAverage="0" equalAverage="0" bottom="0" percent="0" rank="0" text="" dxfId="5">
      <formula>0</formula>
      <formula>0.65</formula>
    </cfRule>
  </conditionalFormatting>
  <conditionalFormatting sqref="R85">
    <cfRule type="cellIs" priority="317" operator="between" aboveAverage="0" equalAverage="0" bottom="0" percent="0" rank="0" text="" dxfId="3">
      <formula>0.85</formula>
      <formula>1.5</formula>
    </cfRule>
    <cfRule type="cellIs" priority="318" operator="between" aboveAverage="0" equalAverage="0" bottom="0" percent="0" rank="0" text="" dxfId="4">
      <formula>0.65</formula>
      <formula>0.85</formula>
    </cfRule>
    <cfRule type="cellIs" priority="319" operator="between" aboveAverage="0" equalAverage="0" bottom="0" percent="0" rank="0" text="" dxfId="5">
      <formula>0</formula>
      <formula>0.65</formula>
    </cfRule>
  </conditionalFormatting>
  <conditionalFormatting sqref="R86">
    <cfRule type="cellIs" priority="320" operator="between" aboveAverage="0" equalAverage="0" bottom="0" percent="0" rank="0" text="" dxfId="3">
      <formula>0.85</formula>
      <formula>1.5</formula>
    </cfRule>
    <cfRule type="cellIs" priority="321" operator="between" aboveAverage="0" equalAverage="0" bottom="0" percent="0" rank="0" text="" dxfId="4">
      <formula>0.65</formula>
      <formula>0.85</formula>
    </cfRule>
    <cfRule type="cellIs" priority="322" operator="between" aboveAverage="0" equalAverage="0" bottom="0" percent="0" rank="0" text="" dxfId="5">
      <formula>0</formula>
      <formula>0.65</formula>
    </cfRule>
  </conditionalFormatting>
  <conditionalFormatting sqref="R87">
    <cfRule type="cellIs" priority="323" operator="between" aboveAverage="0" equalAverage="0" bottom="0" percent="0" rank="0" text="" dxfId="3">
      <formula>0.85</formula>
      <formula>1.5</formula>
    </cfRule>
    <cfRule type="cellIs" priority="324" operator="between" aboveAverage="0" equalAverage="0" bottom="0" percent="0" rank="0" text="" dxfId="4">
      <formula>0.65</formula>
      <formula>0.85</formula>
    </cfRule>
    <cfRule type="cellIs" priority="325" operator="between" aboveAverage="0" equalAverage="0" bottom="0" percent="0" rank="0" text="" dxfId="5">
      <formula>0</formula>
      <formula>0.65</formula>
    </cfRule>
  </conditionalFormatting>
  <conditionalFormatting sqref="R88">
    <cfRule type="cellIs" priority="326" operator="between" aboveAverage="0" equalAverage="0" bottom="0" percent="0" rank="0" text="" dxfId="3">
      <formula>0.85</formula>
      <formula>1.5</formula>
    </cfRule>
    <cfRule type="cellIs" priority="327" operator="between" aboveAverage="0" equalAverage="0" bottom="0" percent="0" rank="0" text="" dxfId="4">
      <formula>0.65</formula>
      <formula>0.85</formula>
    </cfRule>
    <cfRule type="cellIs" priority="328" operator="between" aboveAverage="0" equalAverage="0" bottom="0" percent="0" rank="0" text="" dxfId="5">
      <formula>0</formula>
      <formula>0.65</formula>
    </cfRule>
  </conditionalFormatting>
  <conditionalFormatting sqref="R89">
    <cfRule type="cellIs" priority="329" operator="between" aboveAverage="0" equalAverage="0" bottom="0" percent="0" rank="0" text="" dxfId="3">
      <formula>0.85</formula>
      <formula>1.5</formula>
    </cfRule>
    <cfRule type="cellIs" priority="330" operator="between" aboveAverage="0" equalAverage="0" bottom="0" percent="0" rank="0" text="" dxfId="4">
      <formula>0.65</formula>
      <formula>0.85</formula>
    </cfRule>
    <cfRule type="cellIs" priority="331" operator="between" aboveAverage="0" equalAverage="0" bottom="0" percent="0" rank="0" text="" dxfId="5">
      <formula>0</formula>
      <formula>0.65</formula>
    </cfRule>
  </conditionalFormatting>
  <conditionalFormatting sqref="R90">
    <cfRule type="cellIs" priority="332" operator="between" aboveAverage="0" equalAverage="0" bottom="0" percent="0" rank="0" text="" dxfId="3">
      <formula>0.85</formula>
      <formula>1.5</formula>
    </cfRule>
    <cfRule type="cellIs" priority="333" operator="between" aboveAverage="0" equalAverage="0" bottom="0" percent="0" rank="0" text="" dxfId="4">
      <formula>0.65</formula>
      <formula>0.85</formula>
    </cfRule>
    <cfRule type="cellIs" priority="334" operator="between" aboveAverage="0" equalAverage="0" bottom="0" percent="0" rank="0" text="" dxfId="5">
      <formula>0</formula>
      <formula>0.65</formula>
    </cfRule>
  </conditionalFormatting>
  <conditionalFormatting sqref="R91">
    <cfRule type="cellIs" priority="335" operator="between" aboveAverage="0" equalAverage="0" bottom="0" percent="0" rank="0" text="" dxfId="3">
      <formula>0.85</formula>
      <formula>1.5</formula>
    </cfRule>
    <cfRule type="cellIs" priority="336" operator="between" aboveAverage="0" equalAverage="0" bottom="0" percent="0" rank="0" text="" dxfId="4">
      <formula>0.65</formula>
      <formula>0.85</formula>
    </cfRule>
    <cfRule type="cellIs" priority="337" operator="between" aboveAverage="0" equalAverage="0" bottom="0" percent="0" rank="0" text="" dxfId="5">
      <formula>0</formula>
      <formula>0.65</formula>
    </cfRule>
  </conditionalFormatting>
  <conditionalFormatting sqref="R92">
    <cfRule type="cellIs" priority="338" operator="between" aboveAverage="0" equalAverage="0" bottom="0" percent="0" rank="0" text="" dxfId="3">
      <formula>0.85</formula>
      <formula>1.5</formula>
    </cfRule>
    <cfRule type="cellIs" priority="339" operator="between" aboveAverage="0" equalAverage="0" bottom="0" percent="0" rank="0" text="" dxfId="4">
      <formula>0.65</formula>
      <formula>0.85</formula>
    </cfRule>
    <cfRule type="cellIs" priority="340" operator="between" aboveAverage="0" equalAverage="0" bottom="0" percent="0" rank="0" text="" dxfId="5">
      <formula>0</formula>
      <formula>0.65</formula>
    </cfRule>
  </conditionalFormatting>
  <conditionalFormatting sqref="R93">
    <cfRule type="cellIs" priority="341" operator="between" aboveAverage="0" equalAverage="0" bottom="0" percent="0" rank="0" text="" dxfId="3">
      <formula>0.85</formula>
      <formula>1.5</formula>
    </cfRule>
    <cfRule type="cellIs" priority="342" operator="between" aboveAverage="0" equalAverage="0" bottom="0" percent="0" rank="0" text="" dxfId="4">
      <formula>0.65</formula>
      <formula>0.85</formula>
    </cfRule>
    <cfRule type="cellIs" priority="343" operator="between" aboveAverage="0" equalAverage="0" bottom="0" percent="0" rank="0" text="" dxfId="5">
      <formula>0</formula>
      <formula>0.65</formula>
    </cfRule>
  </conditionalFormatting>
  <conditionalFormatting sqref="R94">
    <cfRule type="cellIs" priority="344" operator="between" aboveAverage="0" equalAverage="0" bottom="0" percent="0" rank="0" text="" dxfId="3">
      <formula>0.85</formula>
      <formula>1.5</formula>
    </cfRule>
    <cfRule type="cellIs" priority="345" operator="between" aboveAverage="0" equalAverage="0" bottom="0" percent="0" rank="0" text="" dxfId="4">
      <formula>0.65</formula>
      <formula>0.85</formula>
    </cfRule>
    <cfRule type="cellIs" priority="346" operator="between" aboveAverage="0" equalAverage="0" bottom="0" percent="0" rank="0" text="" dxfId="5">
      <formula>0</formula>
      <formula>0.65</formula>
    </cfRule>
  </conditionalFormatting>
  <conditionalFormatting sqref="R95">
    <cfRule type="cellIs" priority="347" operator="between" aboveAverage="0" equalAverage="0" bottom="0" percent="0" rank="0" text="" dxfId="3">
      <formula>0.85</formula>
      <formula>1.5</formula>
    </cfRule>
    <cfRule type="cellIs" priority="348" operator="between" aboveAverage="0" equalAverage="0" bottom="0" percent="0" rank="0" text="" dxfId="4">
      <formula>0.65</formula>
      <formula>0.85</formula>
    </cfRule>
    <cfRule type="cellIs" priority="349" operator="between" aboveAverage="0" equalAverage="0" bottom="0" percent="0" rank="0" text="" dxfId="5">
      <formula>0</formula>
      <formula>0.65</formula>
    </cfRule>
  </conditionalFormatting>
  <conditionalFormatting sqref="R96">
    <cfRule type="cellIs" priority="350" operator="between" aboveAverage="0" equalAverage="0" bottom="0" percent="0" rank="0" text="" dxfId="3">
      <formula>0.85</formula>
      <formula>1.5</formula>
    </cfRule>
    <cfRule type="cellIs" priority="351" operator="between" aboveAverage="0" equalAverage="0" bottom="0" percent="0" rank="0" text="" dxfId="4">
      <formula>0.65</formula>
      <formula>0.85</formula>
    </cfRule>
    <cfRule type="cellIs" priority="352" operator="between" aboveAverage="0" equalAverage="0" bottom="0" percent="0" rank="0" text="" dxfId="5">
      <formula>0</formula>
      <formula>0.65</formula>
    </cfRule>
  </conditionalFormatting>
  <conditionalFormatting sqref="R97">
    <cfRule type="cellIs" priority="353" operator="between" aboveAverage="0" equalAverage="0" bottom="0" percent="0" rank="0" text="" dxfId="3">
      <formula>0.85</formula>
      <formula>1.5</formula>
    </cfRule>
    <cfRule type="cellIs" priority="354" operator="between" aboveAverage="0" equalAverage="0" bottom="0" percent="0" rank="0" text="" dxfId="4">
      <formula>0.65</formula>
      <formula>0.85</formula>
    </cfRule>
    <cfRule type="cellIs" priority="355" operator="between" aboveAverage="0" equalAverage="0" bottom="0" percent="0" rank="0" text="" dxfId="5">
      <formula>0</formula>
      <formula>0.65</formula>
    </cfRule>
  </conditionalFormatting>
  <conditionalFormatting sqref="R98">
    <cfRule type="cellIs" priority="356" operator="between" aboveAverage="0" equalAverage="0" bottom="0" percent="0" rank="0" text="" dxfId="3">
      <formula>0.85</formula>
      <formula>1.5</formula>
    </cfRule>
    <cfRule type="cellIs" priority="357" operator="between" aboveAverage="0" equalAverage="0" bottom="0" percent="0" rank="0" text="" dxfId="4">
      <formula>0.65</formula>
      <formula>0.85</formula>
    </cfRule>
    <cfRule type="cellIs" priority="358" operator="between" aboveAverage="0" equalAverage="0" bottom="0" percent="0" rank="0" text="" dxfId="5">
      <formula>0</formula>
      <formula>0.65</formula>
    </cfRule>
  </conditionalFormatting>
  <conditionalFormatting sqref="R99">
    <cfRule type="cellIs" priority="359" operator="between" aboveAverage="0" equalAverage="0" bottom="0" percent="0" rank="0" text="" dxfId="3">
      <formula>0.85</formula>
      <formula>1.5</formula>
    </cfRule>
    <cfRule type="cellIs" priority="360" operator="between" aboveAverage="0" equalAverage="0" bottom="0" percent="0" rank="0" text="" dxfId="4">
      <formula>0.65</formula>
      <formula>0.85</formula>
    </cfRule>
    <cfRule type="cellIs" priority="361" operator="between" aboveAverage="0" equalAverage="0" bottom="0" percent="0" rank="0" text="" dxfId="5">
      <formula>0</formula>
      <formula>0.65</formula>
    </cfRule>
  </conditionalFormatting>
  <conditionalFormatting sqref="R100">
    <cfRule type="cellIs" priority="362" operator="between" aboveAverage="0" equalAverage="0" bottom="0" percent="0" rank="0" text="" dxfId="3">
      <formula>0.85</formula>
      <formula>1.5</formula>
    </cfRule>
    <cfRule type="cellIs" priority="363" operator="between" aboveAverage="0" equalAverage="0" bottom="0" percent="0" rank="0" text="" dxfId="4">
      <formula>0.65</formula>
      <formula>0.85</formula>
    </cfRule>
    <cfRule type="cellIs" priority="364" operator="between" aboveAverage="0" equalAverage="0" bottom="0" percent="0" rank="0" text="" dxfId="5">
      <formula>0</formula>
      <formula>0.65</formula>
    </cfRule>
  </conditionalFormatting>
  <conditionalFormatting sqref="R101">
    <cfRule type="cellIs" priority="365" operator="between" aboveAverage="0" equalAverage="0" bottom="0" percent="0" rank="0" text="" dxfId="3">
      <formula>0.85</formula>
      <formula>1.5</formula>
    </cfRule>
    <cfRule type="cellIs" priority="366" operator="between" aboveAverage="0" equalAverage="0" bottom="0" percent="0" rank="0" text="" dxfId="4">
      <formula>0.65</formula>
      <formula>0.85</formula>
    </cfRule>
    <cfRule type="cellIs" priority="367" operator="between" aboveAverage="0" equalAverage="0" bottom="0" percent="0" rank="0" text="" dxfId="5">
      <formula>0</formula>
      <formula>0.65</formula>
    </cfRule>
  </conditionalFormatting>
  <conditionalFormatting sqref="R102">
    <cfRule type="cellIs" priority="368" operator="between" aboveAverage="0" equalAverage="0" bottom="0" percent="0" rank="0" text="" dxfId="3">
      <formula>0.85</formula>
      <formula>1.5</formula>
    </cfRule>
    <cfRule type="cellIs" priority="369" operator="between" aboveAverage="0" equalAverage="0" bottom="0" percent="0" rank="0" text="" dxfId="4">
      <formula>0.65</formula>
      <formula>0.85</formula>
    </cfRule>
    <cfRule type="cellIs" priority="370" operator="between" aboveAverage="0" equalAverage="0" bottom="0" percent="0" rank="0" text="" dxfId="5">
      <formula>0</formula>
      <formula>0.65</formula>
    </cfRule>
  </conditionalFormatting>
  <conditionalFormatting sqref="R103">
    <cfRule type="cellIs" priority="371" operator="between" aboveAverage="0" equalAverage="0" bottom="0" percent="0" rank="0" text="" dxfId="3">
      <formula>0.85</formula>
      <formula>1.5</formula>
    </cfRule>
    <cfRule type="cellIs" priority="372" operator="between" aboveAverage="0" equalAverage="0" bottom="0" percent="0" rank="0" text="" dxfId="4">
      <formula>0.65</formula>
      <formula>0.85</formula>
    </cfRule>
    <cfRule type="cellIs" priority="373" operator="between" aboveAverage="0" equalAverage="0" bottom="0" percent="0" rank="0" text="" dxfId="5">
      <formula>0</formula>
      <formula>0.65</formula>
    </cfRule>
  </conditionalFormatting>
  <conditionalFormatting sqref="R104">
    <cfRule type="cellIs" priority="374" operator="between" aboveAverage="0" equalAverage="0" bottom="0" percent="0" rank="0" text="" dxfId="3">
      <formula>0.85</formula>
      <formula>1.5</formula>
    </cfRule>
    <cfRule type="cellIs" priority="375" operator="between" aboveAverage="0" equalAverage="0" bottom="0" percent="0" rank="0" text="" dxfId="4">
      <formula>0.65</formula>
      <formula>0.85</formula>
    </cfRule>
    <cfRule type="cellIs" priority="376" operator="between" aboveAverage="0" equalAverage="0" bottom="0" percent="0" rank="0" text="" dxfId="5">
      <formula>0</formula>
      <formula>0.65</formula>
    </cfRule>
  </conditionalFormatting>
  <conditionalFormatting sqref="R105">
    <cfRule type="cellIs" priority="377" operator="between" aboveAverage="0" equalAverage="0" bottom="0" percent="0" rank="0" text="" dxfId="3">
      <formula>0.85</formula>
      <formula>1.5</formula>
    </cfRule>
    <cfRule type="cellIs" priority="378" operator="between" aboveAverage="0" equalAverage="0" bottom="0" percent="0" rank="0" text="" dxfId="4">
      <formula>0.65</formula>
      <formula>0.85</formula>
    </cfRule>
    <cfRule type="cellIs" priority="379" operator="between" aboveAverage="0" equalAverage="0" bottom="0" percent="0" rank="0" text="" dxfId="5">
      <formula>0</formula>
      <formula>0.65</formula>
    </cfRule>
  </conditionalFormatting>
  <conditionalFormatting sqref="R106">
    <cfRule type="cellIs" priority="380" operator="between" aboveAverage="0" equalAverage="0" bottom="0" percent="0" rank="0" text="" dxfId="3">
      <formula>0.85</formula>
      <formula>1.5</formula>
    </cfRule>
    <cfRule type="cellIs" priority="381" operator="between" aboveAverage="0" equalAverage="0" bottom="0" percent="0" rank="0" text="" dxfId="4">
      <formula>0.65</formula>
      <formula>0.85</formula>
    </cfRule>
    <cfRule type="cellIs" priority="382" operator="between" aboveAverage="0" equalAverage="0" bottom="0" percent="0" rank="0" text="" dxfId="5">
      <formula>0</formula>
      <formula>0.65</formula>
    </cfRule>
  </conditionalFormatting>
  <conditionalFormatting sqref="R107">
    <cfRule type="cellIs" priority="383" operator="between" aboveAverage="0" equalAverage="0" bottom="0" percent="0" rank="0" text="" dxfId="3">
      <formula>0.85</formula>
      <formula>1.5</formula>
    </cfRule>
    <cfRule type="cellIs" priority="384" operator="between" aboveAverage="0" equalAverage="0" bottom="0" percent="0" rank="0" text="" dxfId="4">
      <formula>0.65</formula>
      <formula>0.85</formula>
    </cfRule>
    <cfRule type="cellIs" priority="385" operator="between" aboveAverage="0" equalAverage="0" bottom="0" percent="0" rank="0" text="" dxfId="5">
      <formula>0</formula>
      <formula>0.65</formula>
    </cfRule>
  </conditionalFormatting>
  <conditionalFormatting sqref="R108">
    <cfRule type="cellIs" priority="386" operator="between" aboveAverage="0" equalAverage="0" bottom="0" percent="0" rank="0" text="" dxfId="3">
      <formula>0.85</formula>
      <formula>1.5</formula>
    </cfRule>
    <cfRule type="cellIs" priority="387" operator="between" aboveAverage="0" equalAverage="0" bottom="0" percent="0" rank="0" text="" dxfId="4">
      <formula>0.65</formula>
      <formula>0.85</formula>
    </cfRule>
    <cfRule type="cellIs" priority="388" operator="between" aboveAverage="0" equalAverage="0" bottom="0" percent="0" rank="0" text="" dxfId="5">
      <formula>0</formula>
      <formula>0.65</formula>
    </cfRule>
  </conditionalFormatting>
  <conditionalFormatting sqref="R109">
    <cfRule type="cellIs" priority="389" operator="between" aboveAverage="0" equalAverage="0" bottom="0" percent="0" rank="0" text="" dxfId="3">
      <formula>0.85</formula>
      <formula>1.5</formula>
    </cfRule>
    <cfRule type="cellIs" priority="390" operator="between" aboveAverage="0" equalAverage="0" bottom="0" percent="0" rank="0" text="" dxfId="4">
      <formula>0.65</formula>
      <formula>0.85</formula>
    </cfRule>
    <cfRule type="cellIs" priority="391" operator="between" aboveAverage="0" equalAverage="0" bottom="0" percent="0" rank="0" text="" dxfId="5">
      <formula>0</formula>
      <formula>0.65</formula>
    </cfRule>
  </conditionalFormatting>
  <conditionalFormatting sqref="R110">
    <cfRule type="cellIs" priority="392" operator="between" aboveAverage="0" equalAverage="0" bottom="0" percent="0" rank="0" text="" dxfId="3">
      <formula>0.85</formula>
      <formula>1.5</formula>
    </cfRule>
    <cfRule type="cellIs" priority="393" operator="between" aboveAverage="0" equalAverage="0" bottom="0" percent="0" rank="0" text="" dxfId="4">
      <formula>0.65</formula>
      <formula>0.85</formula>
    </cfRule>
    <cfRule type="cellIs" priority="394" operator="between" aboveAverage="0" equalAverage="0" bottom="0" percent="0" rank="0" text="" dxfId="5">
      <formula>0</formula>
      <formula>0.65</formula>
    </cfRule>
  </conditionalFormatting>
  <conditionalFormatting sqref="R111">
    <cfRule type="cellIs" priority="395" operator="between" aboveAverage="0" equalAverage="0" bottom="0" percent="0" rank="0" text="" dxfId="3">
      <formula>0.85</formula>
      <formula>1.5</formula>
    </cfRule>
    <cfRule type="cellIs" priority="396" operator="between" aboveAverage="0" equalAverage="0" bottom="0" percent="0" rank="0" text="" dxfId="4">
      <formula>0.65</formula>
      <formula>0.85</formula>
    </cfRule>
    <cfRule type="cellIs" priority="397" operator="between" aboveAverage="0" equalAverage="0" bottom="0" percent="0" rank="0" text="" dxfId="5">
      <formula>0</formula>
      <formula>0.65</formula>
    </cfRule>
  </conditionalFormatting>
  <conditionalFormatting sqref="R112">
    <cfRule type="cellIs" priority="398" operator="between" aboveAverage="0" equalAverage="0" bottom="0" percent="0" rank="0" text="" dxfId="3">
      <formula>0.85</formula>
      <formula>1.5</formula>
    </cfRule>
    <cfRule type="cellIs" priority="399" operator="between" aboveAverage="0" equalAverage="0" bottom="0" percent="0" rank="0" text="" dxfId="4">
      <formula>0.65</formula>
      <formula>0.85</formula>
    </cfRule>
    <cfRule type="cellIs" priority="400" operator="between" aboveAverage="0" equalAverage="0" bottom="0" percent="0" rank="0" text="" dxfId="5">
      <formula>0</formula>
      <formula>0.65</formula>
    </cfRule>
  </conditionalFormatting>
  <conditionalFormatting sqref="R113">
    <cfRule type="cellIs" priority="401" operator="between" aboveAverage="0" equalAverage="0" bottom="0" percent="0" rank="0" text="" dxfId="3">
      <formula>0.85</formula>
      <formula>1.5</formula>
    </cfRule>
    <cfRule type="cellIs" priority="402" operator="between" aboveAverage="0" equalAverage="0" bottom="0" percent="0" rank="0" text="" dxfId="4">
      <formula>0.65</formula>
      <formula>0.85</formula>
    </cfRule>
    <cfRule type="cellIs" priority="403" operator="between" aboveAverage="0" equalAverage="0" bottom="0" percent="0" rank="0" text="" dxfId="5">
      <formula>0</formula>
      <formula>0.65</formula>
    </cfRule>
  </conditionalFormatting>
  <conditionalFormatting sqref="R114">
    <cfRule type="cellIs" priority="404" operator="between" aboveAverage="0" equalAverage="0" bottom="0" percent="0" rank="0" text="" dxfId="3">
      <formula>0.85</formula>
      <formula>1.5</formula>
    </cfRule>
    <cfRule type="cellIs" priority="405" operator="between" aboveAverage="0" equalAverage="0" bottom="0" percent="0" rank="0" text="" dxfId="4">
      <formula>0.65</formula>
      <formula>0.85</formula>
    </cfRule>
    <cfRule type="cellIs" priority="406" operator="between" aboveAverage="0" equalAverage="0" bottom="0" percent="0" rank="0" text="" dxfId="5">
      <formula>0</formula>
      <formula>0.65</formula>
    </cfRule>
  </conditionalFormatting>
  <conditionalFormatting sqref="R115">
    <cfRule type="cellIs" priority="407" operator="between" aboveAverage="0" equalAverage="0" bottom="0" percent="0" rank="0" text="" dxfId="3">
      <formula>0.85</formula>
      <formula>1.5</formula>
    </cfRule>
    <cfRule type="cellIs" priority="408" operator="between" aboveAverage="0" equalAverage="0" bottom="0" percent="0" rank="0" text="" dxfId="4">
      <formula>0.65</formula>
      <formula>0.85</formula>
    </cfRule>
    <cfRule type="cellIs" priority="409" operator="between" aboveAverage="0" equalAverage="0" bottom="0" percent="0" rank="0" text="" dxfId="5">
      <formula>0</formula>
      <formula>0.65</formula>
    </cfRule>
  </conditionalFormatting>
  <conditionalFormatting sqref="R116">
    <cfRule type="cellIs" priority="410" operator="between" aboveAverage="0" equalAverage="0" bottom="0" percent="0" rank="0" text="" dxfId="3">
      <formula>0.85</formula>
      <formula>1.5</formula>
    </cfRule>
    <cfRule type="cellIs" priority="411" operator="between" aboveAverage="0" equalAverage="0" bottom="0" percent="0" rank="0" text="" dxfId="4">
      <formula>0.65</formula>
      <formula>0.85</formula>
    </cfRule>
    <cfRule type="cellIs" priority="412" operator="between" aboveAverage="0" equalAverage="0" bottom="0" percent="0" rank="0" text="" dxfId="5">
      <formula>0</formula>
      <formula>0.65</formula>
    </cfRule>
  </conditionalFormatting>
  <conditionalFormatting sqref="R117">
    <cfRule type="cellIs" priority="413" operator="between" aboveAverage="0" equalAverage="0" bottom="0" percent="0" rank="0" text="" dxfId="3">
      <formula>0.85</formula>
      <formula>1.5</formula>
    </cfRule>
    <cfRule type="cellIs" priority="414" operator="between" aboveAverage="0" equalAverage="0" bottom="0" percent="0" rank="0" text="" dxfId="4">
      <formula>0.65</formula>
      <formula>0.85</formula>
    </cfRule>
    <cfRule type="cellIs" priority="415" operator="between" aboveAverage="0" equalAverage="0" bottom="0" percent="0" rank="0" text="" dxfId="5">
      <formula>0</formula>
      <formula>0.65</formula>
    </cfRule>
  </conditionalFormatting>
  <conditionalFormatting sqref="R118">
    <cfRule type="cellIs" priority="416" operator="between" aboveAverage="0" equalAverage="0" bottom="0" percent="0" rank="0" text="" dxfId="3">
      <formula>0.85</formula>
      <formula>1.5</formula>
    </cfRule>
    <cfRule type="cellIs" priority="417" operator="between" aboveAverage="0" equalAverage="0" bottom="0" percent="0" rank="0" text="" dxfId="4">
      <formula>0.65</formula>
      <formula>0.85</formula>
    </cfRule>
    <cfRule type="cellIs" priority="418" operator="between" aboveAverage="0" equalAverage="0" bottom="0" percent="0" rank="0" text="" dxfId="5">
      <formula>0</formula>
      <formula>0.65</formula>
    </cfRule>
  </conditionalFormatting>
  <conditionalFormatting sqref="R119">
    <cfRule type="cellIs" priority="419" operator="between" aboveAverage="0" equalAverage="0" bottom="0" percent="0" rank="0" text="" dxfId="3">
      <formula>0.85</formula>
      <formula>1.5</formula>
    </cfRule>
    <cfRule type="cellIs" priority="420" operator="between" aboveAverage="0" equalAverage="0" bottom="0" percent="0" rank="0" text="" dxfId="4">
      <formula>0.65</formula>
      <formula>0.85</formula>
    </cfRule>
    <cfRule type="cellIs" priority="421" operator="between" aboveAverage="0" equalAverage="0" bottom="0" percent="0" rank="0" text="" dxfId="5">
      <formula>0</formula>
      <formula>0.65</formula>
    </cfRule>
  </conditionalFormatting>
  <conditionalFormatting sqref="R120">
    <cfRule type="cellIs" priority="422" operator="between" aboveAverage="0" equalAverage="0" bottom="0" percent="0" rank="0" text="" dxfId="3">
      <formula>0.85</formula>
      <formula>1.5</formula>
    </cfRule>
    <cfRule type="cellIs" priority="423" operator="between" aboveAverage="0" equalAverage="0" bottom="0" percent="0" rank="0" text="" dxfId="4">
      <formula>0.65</formula>
      <formula>0.85</formula>
    </cfRule>
    <cfRule type="cellIs" priority="424" operator="between" aboveAverage="0" equalAverage="0" bottom="0" percent="0" rank="0" text="" dxfId="5">
      <formula>0</formula>
      <formula>0.65</formula>
    </cfRule>
  </conditionalFormatting>
  <conditionalFormatting sqref="R121">
    <cfRule type="cellIs" priority="425" operator="between" aboveAverage="0" equalAverage="0" bottom="0" percent="0" rank="0" text="" dxfId="3">
      <formula>0.85</formula>
      <formula>1.5</formula>
    </cfRule>
    <cfRule type="cellIs" priority="426" operator="between" aboveAverage="0" equalAverage="0" bottom="0" percent="0" rank="0" text="" dxfId="4">
      <formula>0.65</formula>
      <formula>0.85</formula>
    </cfRule>
    <cfRule type="cellIs" priority="427" operator="between" aboveAverage="0" equalAverage="0" bottom="0" percent="0" rank="0" text="" dxfId="5">
      <formula>0</formula>
      <formula>0.65</formula>
    </cfRule>
  </conditionalFormatting>
  <conditionalFormatting sqref="R122">
    <cfRule type="cellIs" priority="428" operator="between" aboveAverage="0" equalAverage="0" bottom="0" percent="0" rank="0" text="" dxfId="3">
      <formula>0.85</formula>
      <formula>1.5</formula>
    </cfRule>
    <cfRule type="cellIs" priority="429" operator="between" aboveAverage="0" equalAverage="0" bottom="0" percent="0" rank="0" text="" dxfId="4">
      <formula>0.65</formula>
      <formula>0.85</formula>
    </cfRule>
    <cfRule type="cellIs" priority="430" operator="between" aboveAverage="0" equalAverage="0" bottom="0" percent="0" rank="0" text="" dxfId="5">
      <formula>0</formula>
      <formula>0.65</formula>
    </cfRule>
  </conditionalFormatting>
  <conditionalFormatting sqref="R123">
    <cfRule type="cellIs" priority="431" operator="between" aboveAverage="0" equalAverage="0" bottom="0" percent="0" rank="0" text="" dxfId="3">
      <formula>0.85</formula>
      <formula>1.5</formula>
    </cfRule>
    <cfRule type="cellIs" priority="432" operator="between" aboveAverage="0" equalAverage="0" bottom="0" percent="0" rank="0" text="" dxfId="4">
      <formula>0.65</formula>
      <formula>0.85</formula>
    </cfRule>
    <cfRule type="cellIs" priority="433" operator="between" aboveAverage="0" equalAverage="0" bottom="0" percent="0" rank="0" text="" dxfId="5">
      <formula>0</formula>
      <formula>0.65</formula>
    </cfRule>
  </conditionalFormatting>
  <conditionalFormatting sqref="R124">
    <cfRule type="cellIs" priority="434" operator="between" aboveAverage="0" equalAverage="0" bottom="0" percent="0" rank="0" text="" dxfId="3">
      <formula>0.85</formula>
      <formula>1.5</formula>
    </cfRule>
    <cfRule type="cellIs" priority="435" operator="between" aboveAverage="0" equalAverage="0" bottom="0" percent="0" rank="0" text="" dxfId="4">
      <formula>0.65</formula>
      <formula>0.85</formula>
    </cfRule>
    <cfRule type="cellIs" priority="436" operator="between" aboveAverage="0" equalAverage="0" bottom="0" percent="0" rank="0" text="" dxfId="5">
      <formula>0</formula>
      <formula>0.65</formula>
    </cfRule>
  </conditionalFormatting>
  <conditionalFormatting sqref="R125">
    <cfRule type="cellIs" priority="437" operator="between" aboveAverage="0" equalAverage="0" bottom="0" percent="0" rank="0" text="" dxfId="3">
      <formula>0.85</formula>
      <formula>1.5</formula>
    </cfRule>
    <cfRule type="cellIs" priority="438" operator="between" aboveAverage="0" equalAverage="0" bottom="0" percent="0" rank="0" text="" dxfId="4">
      <formula>0.65</formula>
      <formula>0.85</formula>
    </cfRule>
    <cfRule type="cellIs" priority="439" operator="between" aboveAverage="0" equalAverage="0" bottom="0" percent="0" rank="0" text="" dxfId="5">
      <formula>0</formula>
      <formula>0.65</formula>
    </cfRule>
  </conditionalFormatting>
  <conditionalFormatting sqref="R126">
    <cfRule type="cellIs" priority="440" operator="between" aboveAverage="0" equalAverage="0" bottom="0" percent="0" rank="0" text="" dxfId="3">
      <formula>0.85</formula>
      <formula>1.5</formula>
    </cfRule>
    <cfRule type="cellIs" priority="441" operator="between" aboveAverage="0" equalAverage="0" bottom="0" percent="0" rank="0" text="" dxfId="4">
      <formula>0.65</formula>
      <formula>0.85</formula>
    </cfRule>
    <cfRule type="cellIs" priority="442" operator="between" aboveAverage="0" equalAverage="0" bottom="0" percent="0" rank="0" text="" dxfId="5">
      <formula>0</formula>
      <formula>0.65</formula>
    </cfRule>
  </conditionalFormatting>
  <conditionalFormatting sqref="R127">
    <cfRule type="cellIs" priority="443" operator="between" aboveAverage="0" equalAverage="0" bottom="0" percent="0" rank="0" text="" dxfId="3">
      <formula>0.85</formula>
      <formula>1.5</formula>
    </cfRule>
    <cfRule type="cellIs" priority="444" operator="between" aboveAverage="0" equalAverage="0" bottom="0" percent="0" rank="0" text="" dxfId="4">
      <formula>0.65</formula>
      <formula>0.85</formula>
    </cfRule>
    <cfRule type="cellIs" priority="445" operator="between" aboveAverage="0" equalAverage="0" bottom="0" percent="0" rank="0" text="" dxfId="5">
      <formula>0</formula>
      <formula>0.65</formula>
    </cfRule>
  </conditionalFormatting>
  <conditionalFormatting sqref="R128">
    <cfRule type="cellIs" priority="446" operator="between" aboveAverage="0" equalAverage="0" bottom="0" percent="0" rank="0" text="" dxfId="3">
      <formula>0.85</formula>
      <formula>1.5</formula>
    </cfRule>
    <cfRule type="cellIs" priority="447" operator="between" aboveAverage="0" equalAverage="0" bottom="0" percent="0" rank="0" text="" dxfId="4">
      <formula>0.65</formula>
      <formula>0.85</formula>
    </cfRule>
    <cfRule type="cellIs" priority="448" operator="between" aboveAverage="0" equalAverage="0" bottom="0" percent="0" rank="0" text="" dxfId="5">
      <formula>0</formula>
      <formula>0.65</formula>
    </cfRule>
  </conditionalFormatting>
  <conditionalFormatting sqref="R129">
    <cfRule type="cellIs" priority="449" operator="between" aboveAverage="0" equalAverage="0" bottom="0" percent="0" rank="0" text="" dxfId="3">
      <formula>0.85</formula>
      <formula>1.5</formula>
    </cfRule>
    <cfRule type="cellIs" priority="450" operator="between" aboveAverage="0" equalAverage="0" bottom="0" percent="0" rank="0" text="" dxfId="4">
      <formula>0.65</formula>
      <formula>0.85</formula>
    </cfRule>
    <cfRule type="cellIs" priority="451" operator="between" aboveAverage="0" equalAverage="0" bottom="0" percent="0" rank="0" text="" dxfId="5">
      <formula>0</formula>
      <formula>0.65</formula>
    </cfRule>
  </conditionalFormatting>
  <conditionalFormatting sqref="R130">
    <cfRule type="cellIs" priority="452" operator="between" aboveAverage="0" equalAverage="0" bottom="0" percent="0" rank="0" text="" dxfId="3">
      <formula>0.85</formula>
      <formula>1.5</formula>
    </cfRule>
    <cfRule type="cellIs" priority="453" operator="between" aboveAverage="0" equalAverage="0" bottom="0" percent="0" rank="0" text="" dxfId="4">
      <formula>0.65</formula>
      <formula>0.85</formula>
    </cfRule>
    <cfRule type="cellIs" priority="454" operator="between" aboveAverage="0" equalAverage="0" bottom="0" percent="0" rank="0" text="" dxfId="5">
      <formula>0</formula>
      <formula>0.65</formula>
    </cfRule>
  </conditionalFormatting>
  <conditionalFormatting sqref="R131">
    <cfRule type="cellIs" priority="455" operator="between" aboveAverage="0" equalAverage="0" bottom="0" percent="0" rank="0" text="" dxfId="3">
      <formula>0.85</formula>
      <formula>1.5</formula>
    </cfRule>
    <cfRule type="cellIs" priority="456" operator="between" aboveAverage="0" equalAverage="0" bottom="0" percent="0" rank="0" text="" dxfId="4">
      <formula>0.65</formula>
      <formula>0.85</formula>
    </cfRule>
    <cfRule type="cellIs" priority="457" operator="between" aboveAverage="0" equalAverage="0" bottom="0" percent="0" rank="0" text="" dxfId="5">
      <formula>0</formula>
      <formula>0.65</formula>
    </cfRule>
  </conditionalFormatting>
  <conditionalFormatting sqref="R132">
    <cfRule type="cellIs" priority="458" operator="between" aboveAverage="0" equalAverage="0" bottom="0" percent="0" rank="0" text="" dxfId="3">
      <formula>0.85</formula>
      <formula>1.5</formula>
    </cfRule>
    <cfRule type="cellIs" priority="459" operator="between" aboveAverage="0" equalAverage="0" bottom="0" percent="0" rank="0" text="" dxfId="4">
      <formula>0.65</formula>
      <formula>0.85</formula>
    </cfRule>
    <cfRule type="cellIs" priority="460" operator="between" aboveAverage="0" equalAverage="0" bottom="0" percent="0" rank="0" text="" dxfId="5">
      <formula>0</formula>
      <formula>0.65</formula>
    </cfRule>
  </conditionalFormatting>
  <conditionalFormatting sqref="R133">
    <cfRule type="cellIs" priority="461" operator="between" aboveAverage="0" equalAverage="0" bottom="0" percent="0" rank="0" text="" dxfId="3">
      <formula>0.85</formula>
      <formula>1.5</formula>
    </cfRule>
    <cfRule type="cellIs" priority="462" operator="between" aboveAverage="0" equalAverage="0" bottom="0" percent="0" rank="0" text="" dxfId="4">
      <formula>0.65</formula>
      <formula>0.85</formula>
    </cfRule>
    <cfRule type="cellIs" priority="463" operator="between" aboveAverage="0" equalAverage="0" bottom="0" percent="0" rank="0" text="" dxfId="5">
      <formula>0</formula>
      <formula>0.65</formula>
    </cfRule>
  </conditionalFormatting>
  <conditionalFormatting sqref="R134">
    <cfRule type="cellIs" priority="464" operator="between" aboveAverage="0" equalAverage="0" bottom="0" percent="0" rank="0" text="" dxfId="3">
      <formula>0.85</formula>
      <formula>1.5</formula>
    </cfRule>
    <cfRule type="cellIs" priority="465" operator="between" aboveAverage="0" equalAverage="0" bottom="0" percent="0" rank="0" text="" dxfId="4">
      <formula>0.65</formula>
      <formula>0.85</formula>
    </cfRule>
    <cfRule type="cellIs" priority="466" operator="between" aboveAverage="0" equalAverage="0" bottom="0" percent="0" rank="0" text="" dxfId="5">
      <formula>0</formula>
      <formula>0.65</formula>
    </cfRule>
  </conditionalFormatting>
  <conditionalFormatting sqref="R135">
    <cfRule type="cellIs" priority="467" operator="between" aboveAverage="0" equalAverage="0" bottom="0" percent="0" rank="0" text="" dxfId="3">
      <formula>0.85</formula>
      <formula>1.5</formula>
    </cfRule>
    <cfRule type="cellIs" priority="468" operator="between" aboveAverage="0" equalAverage="0" bottom="0" percent="0" rank="0" text="" dxfId="4">
      <formula>0.65</formula>
      <formula>0.85</formula>
    </cfRule>
    <cfRule type="cellIs" priority="469" operator="between" aboveAverage="0" equalAverage="0" bottom="0" percent="0" rank="0" text="" dxfId="5">
      <formula>0</formula>
      <formula>0.65</formula>
    </cfRule>
  </conditionalFormatting>
  <conditionalFormatting sqref="R136">
    <cfRule type="cellIs" priority="470" operator="between" aboveAverage="0" equalAverage="0" bottom="0" percent="0" rank="0" text="" dxfId="3">
      <formula>0.85</formula>
      <formula>1.5</formula>
    </cfRule>
    <cfRule type="cellIs" priority="471" operator="between" aboveAverage="0" equalAverage="0" bottom="0" percent="0" rank="0" text="" dxfId="4">
      <formula>0.65</formula>
      <formula>0.85</formula>
    </cfRule>
    <cfRule type="cellIs" priority="472" operator="between" aboveAverage="0" equalAverage="0" bottom="0" percent="0" rank="0" text="" dxfId="5">
      <formula>0</formula>
      <formula>0.65</formula>
    </cfRule>
  </conditionalFormatting>
  <conditionalFormatting sqref="R137">
    <cfRule type="cellIs" priority="473" operator="between" aboveAverage="0" equalAverage="0" bottom="0" percent="0" rank="0" text="" dxfId="3">
      <formula>0.85</formula>
      <formula>1.5</formula>
    </cfRule>
    <cfRule type="cellIs" priority="474" operator="between" aboveAverage="0" equalAverage="0" bottom="0" percent="0" rank="0" text="" dxfId="4">
      <formula>0.65</formula>
      <formula>0.85</formula>
    </cfRule>
    <cfRule type="cellIs" priority="475" operator="between" aboveAverage="0" equalAverage="0" bottom="0" percent="0" rank="0" text="" dxfId="5">
      <formula>0</formula>
      <formula>0.65</formula>
    </cfRule>
  </conditionalFormatting>
  <conditionalFormatting sqref="R138">
    <cfRule type="cellIs" priority="476" operator="between" aboveAverage="0" equalAverage="0" bottom="0" percent="0" rank="0" text="" dxfId="3">
      <formula>0.85</formula>
      <formula>1.5</formula>
    </cfRule>
    <cfRule type="cellIs" priority="477" operator="between" aboveAverage="0" equalAverage="0" bottom="0" percent="0" rank="0" text="" dxfId="4">
      <formula>0.65</formula>
      <formula>0.85</formula>
    </cfRule>
    <cfRule type="cellIs" priority="478" operator="between" aboveAverage="0" equalAverage="0" bottom="0" percent="0" rank="0" text="" dxfId="5">
      <formula>0</formula>
      <formula>0.65</formula>
    </cfRule>
  </conditionalFormatting>
  <conditionalFormatting sqref="R139">
    <cfRule type="cellIs" priority="479" operator="between" aboveAverage="0" equalAverage="0" bottom="0" percent="0" rank="0" text="" dxfId="3">
      <formula>0.85</formula>
      <formula>1.5</formula>
    </cfRule>
    <cfRule type="cellIs" priority="480" operator="between" aboveAverage="0" equalAverage="0" bottom="0" percent="0" rank="0" text="" dxfId="4">
      <formula>0.65</formula>
      <formula>0.85</formula>
    </cfRule>
    <cfRule type="cellIs" priority="481" operator="between" aboveAverage="0" equalAverage="0" bottom="0" percent="0" rank="0" text="" dxfId="5">
      <formula>0</formula>
      <formula>0.65</formula>
    </cfRule>
  </conditionalFormatting>
  <conditionalFormatting sqref="R140">
    <cfRule type="cellIs" priority="482" operator="between" aboveAverage="0" equalAverage="0" bottom="0" percent="0" rank="0" text="" dxfId="3">
      <formula>0.85</formula>
      <formula>1.5</formula>
    </cfRule>
    <cfRule type="cellIs" priority="483" operator="between" aboveAverage="0" equalAverage="0" bottom="0" percent="0" rank="0" text="" dxfId="4">
      <formula>0.65</formula>
      <formula>0.85</formula>
    </cfRule>
    <cfRule type="cellIs" priority="484" operator="between" aboveAverage="0" equalAverage="0" bottom="0" percent="0" rank="0" text="" dxfId="5">
      <formula>0</formula>
      <formula>0.65</formula>
    </cfRule>
  </conditionalFormatting>
  <conditionalFormatting sqref="R141">
    <cfRule type="cellIs" priority="485" operator="between" aboveAverage="0" equalAverage="0" bottom="0" percent="0" rank="0" text="" dxfId="3">
      <formula>0.85</formula>
      <formula>1.5</formula>
    </cfRule>
    <cfRule type="cellIs" priority="486" operator="between" aboveAverage="0" equalAverage="0" bottom="0" percent="0" rank="0" text="" dxfId="4">
      <formula>0.65</formula>
      <formula>0.85</formula>
    </cfRule>
    <cfRule type="cellIs" priority="487" operator="between" aboveAverage="0" equalAverage="0" bottom="0" percent="0" rank="0" text="" dxfId="5">
      <formula>0</formula>
      <formula>0.65</formula>
    </cfRule>
  </conditionalFormatting>
  <conditionalFormatting sqref="R142">
    <cfRule type="cellIs" priority="488" operator="between" aboveAverage="0" equalAverage="0" bottom="0" percent="0" rank="0" text="" dxfId="3">
      <formula>0.85</formula>
      <formula>1.5</formula>
    </cfRule>
    <cfRule type="cellIs" priority="489" operator="between" aboveAverage="0" equalAverage="0" bottom="0" percent="0" rank="0" text="" dxfId="4">
      <formula>0.65</formula>
      <formula>0.85</formula>
    </cfRule>
    <cfRule type="cellIs" priority="490" operator="between" aboveAverage="0" equalAverage="0" bottom="0" percent="0" rank="0" text="" dxfId="5">
      <formula>0</formula>
      <formula>0.65</formula>
    </cfRule>
  </conditionalFormatting>
  <conditionalFormatting sqref="R143">
    <cfRule type="cellIs" priority="491" operator="between" aboveAverage="0" equalAverage="0" bottom="0" percent="0" rank="0" text="" dxfId="3">
      <formula>0.85</formula>
      <formula>1.5</formula>
    </cfRule>
    <cfRule type="cellIs" priority="492" operator="between" aboveAverage="0" equalAverage="0" bottom="0" percent="0" rank="0" text="" dxfId="4">
      <formula>0.65</formula>
      <formula>0.85</formula>
    </cfRule>
    <cfRule type="cellIs" priority="493" operator="between" aboveAverage="0" equalAverage="0" bottom="0" percent="0" rank="0" text="" dxfId="5">
      <formula>0</formula>
      <formula>0.65</formula>
    </cfRule>
  </conditionalFormatting>
  <conditionalFormatting sqref="R144">
    <cfRule type="cellIs" priority="494" operator="between" aboveAverage="0" equalAverage="0" bottom="0" percent="0" rank="0" text="" dxfId="3">
      <formula>0.85</formula>
      <formula>1.5</formula>
    </cfRule>
    <cfRule type="cellIs" priority="495" operator="between" aboveAverage="0" equalAverage="0" bottom="0" percent="0" rank="0" text="" dxfId="4">
      <formula>0.65</formula>
      <formula>0.85</formula>
    </cfRule>
    <cfRule type="cellIs" priority="496" operator="between" aboveAverage="0" equalAverage="0" bottom="0" percent="0" rank="0" text="" dxfId="5">
      <formula>0</formula>
      <formula>0.65</formula>
    </cfRule>
  </conditionalFormatting>
  <conditionalFormatting sqref="R145">
    <cfRule type="cellIs" priority="497" operator="between" aboveAverage="0" equalAverage="0" bottom="0" percent="0" rank="0" text="" dxfId="3">
      <formula>0.85</formula>
      <formula>1.5</formula>
    </cfRule>
    <cfRule type="cellIs" priority="498" operator="between" aboveAverage="0" equalAverage="0" bottom="0" percent="0" rank="0" text="" dxfId="4">
      <formula>0.65</formula>
      <formula>0.85</formula>
    </cfRule>
    <cfRule type="cellIs" priority="499" operator="between" aboveAverage="0" equalAverage="0" bottom="0" percent="0" rank="0" text="" dxfId="5">
      <formula>0</formula>
      <formula>0.65</formula>
    </cfRule>
  </conditionalFormatting>
  <conditionalFormatting sqref="R146">
    <cfRule type="cellIs" priority="500" operator="between" aboveAverage="0" equalAverage="0" bottom="0" percent="0" rank="0" text="" dxfId="3">
      <formula>0.85</formula>
      <formula>1.5</formula>
    </cfRule>
    <cfRule type="cellIs" priority="501" operator="between" aboveAverage="0" equalAverage="0" bottom="0" percent="0" rank="0" text="" dxfId="4">
      <formula>0.65</formula>
      <formula>0.85</formula>
    </cfRule>
    <cfRule type="cellIs" priority="502" operator="between" aboveAverage="0" equalAverage="0" bottom="0" percent="0" rank="0" text="" dxfId="5">
      <formula>0</formula>
      <formula>0.65</formula>
    </cfRule>
  </conditionalFormatting>
  <conditionalFormatting sqref="R147">
    <cfRule type="cellIs" priority="503" operator="between" aboveAverage="0" equalAverage="0" bottom="0" percent="0" rank="0" text="" dxfId="3">
      <formula>0.85</formula>
      <formula>1.5</formula>
    </cfRule>
    <cfRule type="cellIs" priority="504" operator="between" aboveAverage="0" equalAverage="0" bottom="0" percent="0" rank="0" text="" dxfId="4">
      <formula>0.65</formula>
      <formula>0.85</formula>
    </cfRule>
    <cfRule type="cellIs" priority="505" operator="between" aboveAverage="0" equalAverage="0" bottom="0" percent="0" rank="0" text="" dxfId="5">
      <formula>0</formula>
      <formula>0.65</formula>
    </cfRule>
  </conditionalFormatting>
  <conditionalFormatting sqref="R148">
    <cfRule type="cellIs" priority="506" operator="between" aboveAverage="0" equalAverage="0" bottom="0" percent="0" rank="0" text="" dxfId="3">
      <formula>0.85</formula>
      <formula>1.5</formula>
    </cfRule>
    <cfRule type="cellIs" priority="507" operator="between" aboveAverage="0" equalAverage="0" bottom="0" percent="0" rank="0" text="" dxfId="4">
      <formula>0.65</formula>
      <formula>0.85</formula>
    </cfRule>
    <cfRule type="cellIs" priority="508" operator="between" aboveAverage="0" equalAverage="0" bottom="0" percent="0" rank="0" text="" dxfId="5">
      <formula>0</formula>
      <formula>0.65</formula>
    </cfRule>
  </conditionalFormatting>
  <conditionalFormatting sqref="R149">
    <cfRule type="cellIs" priority="509" operator="between" aboveAverage="0" equalAverage="0" bottom="0" percent="0" rank="0" text="" dxfId="3">
      <formula>0.85</formula>
      <formula>1.5</formula>
    </cfRule>
    <cfRule type="cellIs" priority="510" operator="between" aboveAverage="0" equalAverage="0" bottom="0" percent="0" rank="0" text="" dxfId="4">
      <formula>0.65</formula>
      <formula>0.85</formula>
    </cfRule>
    <cfRule type="cellIs" priority="511" operator="between" aboveAverage="0" equalAverage="0" bottom="0" percent="0" rank="0" text="" dxfId="5">
      <formula>0</formula>
      <formula>0.65</formula>
    </cfRule>
  </conditionalFormatting>
  <conditionalFormatting sqref="R150">
    <cfRule type="cellIs" priority="512" operator="between" aboveAverage="0" equalAverage="0" bottom="0" percent="0" rank="0" text="" dxfId="3">
      <formula>0.85</formula>
      <formula>1.5</formula>
    </cfRule>
    <cfRule type="cellIs" priority="513" operator="between" aboveAverage="0" equalAverage="0" bottom="0" percent="0" rank="0" text="" dxfId="4">
      <formula>0.65</formula>
      <formula>0.85</formula>
    </cfRule>
    <cfRule type="cellIs" priority="514" operator="between" aboveAverage="0" equalAverage="0" bottom="0" percent="0" rank="0" text="" dxfId="5">
      <formula>0</formula>
      <formula>0.65</formula>
    </cfRule>
  </conditionalFormatting>
  <conditionalFormatting sqref="R151">
    <cfRule type="cellIs" priority="515" operator="between" aboveAverage="0" equalAverage="0" bottom="0" percent="0" rank="0" text="" dxfId="3">
      <formula>0.85</formula>
      <formula>1.5</formula>
    </cfRule>
    <cfRule type="cellIs" priority="516" operator="between" aboveAverage="0" equalAverage="0" bottom="0" percent="0" rank="0" text="" dxfId="4">
      <formula>0.65</formula>
      <formula>0.85</formula>
    </cfRule>
    <cfRule type="cellIs" priority="517" operator="between" aboveAverage="0" equalAverage="0" bottom="0" percent="0" rank="0" text="" dxfId="5">
      <formula>0</formula>
      <formula>0.65</formula>
    </cfRule>
  </conditionalFormatting>
  <conditionalFormatting sqref="R152">
    <cfRule type="cellIs" priority="518" operator="between" aboveAverage="0" equalAverage="0" bottom="0" percent="0" rank="0" text="" dxfId="3">
      <formula>0.85</formula>
      <formula>1.5</formula>
    </cfRule>
    <cfRule type="cellIs" priority="519" operator="between" aboveAverage="0" equalAverage="0" bottom="0" percent="0" rank="0" text="" dxfId="4">
      <formula>0.65</formula>
      <formula>0.85</formula>
    </cfRule>
    <cfRule type="cellIs" priority="520" operator="between" aboveAverage="0" equalAverage="0" bottom="0" percent="0" rank="0" text="" dxfId="5">
      <formula>0</formula>
      <formula>0.65</formula>
    </cfRule>
  </conditionalFormatting>
  <conditionalFormatting sqref="R153">
    <cfRule type="cellIs" priority="521" operator="between" aboveAverage="0" equalAverage="0" bottom="0" percent="0" rank="0" text="" dxfId="3">
      <formula>0.85</formula>
      <formula>1.5</formula>
    </cfRule>
    <cfRule type="cellIs" priority="522" operator="between" aboveAverage="0" equalAverage="0" bottom="0" percent="0" rank="0" text="" dxfId="4">
      <formula>0.65</formula>
      <formula>0.85</formula>
    </cfRule>
    <cfRule type="cellIs" priority="523" operator="between" aboveAverage="0" equalAverage="0" bottom="0" percent="0" rank="0" text="" dxfId="5">
      <formula>0</formula>
      <formula>0.65</formula>
    </cfRule>
  </conditionalFormatting>
  <conditionalFormatting sqref="R154">
    <cfRule type="cellIs" priority="524" operator="between" aboveAverage="0" equalAverage="0" bottom="0" percent="0" rank="0" text="" dxfId="3">
      <formula>0.85</formula>
      <formula>1.5</formula>
    </cfRule>
    <cfRule type="cellIs" priority="525" operator="between" aboveAverage="0" equalAverage="0" bottom="0" percent="0" rank="0" text="" dxfId="4">
      <formula>0.65</formula>
      <formula>0.85</formula>
    </cfRule>
    <cfRule type="cellIs" priority="526" operator="between" aboveAverage="0" equalAverage="0" bottom="0" percent="0" rank="0" text="" dxfId="5">
      <formula>0</formula>
      <formula>0.65</formula>
    </cfRule>
  </conditionalFormatting>
  <conditionalFormatting sqref="R155">
    <cfRule type="cellIs" priority="527" operator="between" aboveAverage="0" equalAverage="0" bottom="0" percent="0" rank="0" text="" dxfId="3">
      <formula>0.85</formula>
      <formula>1.5</formula>
    </cfRule>
    <cfRule type="cellIs" priority="528" operator="between" aboveAverage="0" equalAverage="0" bottom="0" percent="0" rank="0" text="" dxfId="4">
      <formula>0.65</formula>
      <formula>0.85</formula>
    </cfRule>
    <cfRule type="cellIs" priority="529" operator="between" aboveAverage="0" equalAverage="0" bottom="0" percent="0" rank="0" text="" dxfId="5">
      <formula>0</formula>
      <formula>0.65</formula>
    </cfRule>
  </conditionalFormatting>
  <conditionalFormatting sqref="R156">
    <cfRule type="cellIs" priority="530" operator="between" aboveAverage="0" equalAverage="0" bottom="0" percent="0" rank="0" text="" dxfId="3">
      <formula>0.85</formula>
      <formula>1.5</formula>
    </cfRule>
    <cfRule type="cellIs" priority="531" operator="between" aboveAverage="0" equalAverage="0" bottom="0" percent="0" rank="0" text="" dxfId="4">
      <formula>0.65</formula>
      <formula>0.85</formula>
    </cfRule>
    <cfRule type="cellIs" priority="532" operator="between" aboveAverage="0" equalAverage="0" bottom="0" percent="0" rank="0" text="" dxfId="5">
      <formula>0</formula>
      <formula>0.65</formula>
    </cfRule>
  </conditionalFormatting>
  <conditionalFormatting sqref="R157">
    <cfRule type="cellIs" priority="533" operator="between" aboveAverage="0" equalAverage="0" bottom="0" percent="0" rank="0" text="" dxfId="3">
      <formula>0.85</formula>
      <formula>1.5</formula>
    </cfRule>
    <cfRule type="cellIs" priority="534" operator="between" aboveAverage="0" equalAverage="0" bottom="0" percent="0" rank="0" text="" dxfId="4">
      <formula>0.65</formula>
      <formula>0.85</formula>
    </cfRule>
    <cfRule type="cellIs" priority="535" operator="between" aboveAverage="0" equalAverage="0" bottom="0" percent="0" rank="0" text="" dxfId="5">
      <formula>0</formula>
      <formula>0.65</formula>
    </cfRule>
  </conditionalFormatting>
  <conditionalFormatting sqref="R158">
    <cfRule type="cellIs" priority="536" operator="between" aboveAverage="0" equalAverage="0" bottom="0" percent="0" rank="0" text="" dxfId="3">
      <formula>0.85</formula>
      <formula>1.5</formula>
    </cfRule>
    <cfRule type="cellIs" priority="537" operator="between" aboveAverage="0" equalAverage="0" bottom="0" percent="0" rank="0" text="" dxfId="4">
      <formula>0.65</formula>
      <formula>0.85</formula>
    </cfRule>
    <cfRule type="cellIs" priority="538" operator="between" aboveAverage="0" equalAverage="0" bottom="0" percent="0" rank="0" text="" dxfId="5">
      <formula>0</formula>
      <formula>0.65</formula>
    </cfRule>
  </conditionalFormatting>
  <conditionalFormatting sqref="R159">
    <cfRule type="cellIs" priority="539" operator="between" aboveAverage="0" equalAverage="0" bottom="0" percent="0" rank="0" text="" dxfId="3">
      <formula>0.85</formula>
      <formula>1.5</formula>
    </cfRule>
    <cfRule type="cellIs" priority="540" operator="between" aboveAverage="0" equalAverage="0" bottom="0" percent="0" rank="0" text="" dxfId="4">
      <formula>0.65</formula>
      <formula>0.85</formula>
    </cfRule>
    <cfRule type="cellIs" priority="541" operator="between" aboveAverage="0" equalAverage="0" bottom="0" percent="0" rank="0" text="" dxfId="5">
      <formula>0</formula>
      <formula>0.65</formula>
    </cfRule>
  </conditionalFormatting>
  <conditionalFormatting sqref="R160">
    <cfRule type="cellIs" priority="542" operator="between" aboveAverage="0" equalAverage="0" bottom="0" percent="0" rank="0" text="" dxfId="3">
      <formula>0.85</formula>
      <formula>1.5</formula>
    </cfRule>
    <cfRule type="cellIs" priority="543" operator="between" aboveAverage="0" equalAverage="0" bottom="0" percent="0" rank="0" text="" dxfId="4">
      <formula>0.65</formula>
      <formula>0.85</formula>
    </cfRule>
    <cfRule type="cellIs" priority="544" operator="between" aboveAverage="0" equalAverage="0" bottom="0" percent="0" rank="0" text="" dxfId="5">
      <formula>0</formula>
      <formula>0.65</formula>
    </cfRule>
  </conditionalFormatting>
  <conditionalFormatting sqref="R161">
    <cfRule type="cellIs" priority="545" operator="between" aboveAverage="0" equalAverage="0" bottom="0" percent="0" rank="0" text="" dxfId="3">
      <formula>0.85</formula>
      <formula>1.5</formula>
    </cfRule>
    <cfRule type="cellIs" priority="546" operator="between" aboveAverage="0" equalAverage="0" bottom="0" percent="0" rank="0" text="" dxfId="4">
      <formula>0.65</formula>
      <formula>0.85</formula>
    </cfRule>
    <cfRule type="cellIs" priority="547" operator="between" aboveAverage="0" equalAverage="0" bottom="0" percent="0" rank="0" text="" dxfId="5">
      <formula>0</formula>
      <formula>0.65</formula>
    </cfRule>
  </conditionalFormatting>
  <conditionalFormatting sqref="R162">
    <cfRule type="cellIs" priority="548" operator="between" aboveAverage="0" equalAverage="0" bottom="0" percent="0" rank="0" text="" dxfId="3">
      <formula>0.85</formula>
      <formula>1.5</formula>
    </cfRule>
    <cfRule type="cellIs" priority="549" operator="between" aboveAverage="0" equalAverage="0" bottom="0" percent="0" rank="0" text="" dxfId="4">
      <formula>0.65</formula>
      <formula>0.85</formula>
    </cfRule>
    <cfRule type="cellIs" priority="550" operator="between" aboveAverage="0" equalAverage="0" bottom="0" percent="0" rank="0" text="" dxfId="5">
      <formula>0</formula>
      <formula>0.65</formula>
    </cfRule>
  </conditionalFormatting>
  <conditionalFormatting sqref="R163">
    <cfRule type="cellIs" priority="551" operator="between" aboveAverage="0" equalAverage="0" bottom="0" percent="0" rank="0" text="" dxfId="3">
      <formula>0.85</formula>
      <formula>1.5</formula>
    </cfRule>
    <cfRule type="cellIs" priority="552" operator="between" aboveAverage="0" equalAverage="0" bottom="0" percent="0" rank="0" text="" dxfId="4">
      <formula>0.65</formula>
      <formula>0.85</formula>
    </cfRule>
    <cfRule type="cellIs" priority="553" operator="between" aboveAverage="0" equalAverage="0" bottom="0" percent="0" rank="0" text="" dxfId="5">
      <formula>0</formula>
      <formula>0.65</formula>
    </cfRule>
  </conditionalFormatting>
  <conditionalFormatting sqref="R164">
    <cfRule type="cellIs" priority="554" operator="between" aboveAverage="0" equalAverage="0" bottom="0" percent="0" rank="0" text="" dxfId="3">
      <formula>0.85</formula>
      <formula>1.5</formula>
    </cfRule>
    <cfRule type="cellIs" priority="555" operator="between" aboveAverage="0" equalAverage="0" bottom="0" percent="0" rank="0" text="" dxfId="4">
      <formula>0.65</formula>
      <formula>0.85</formula>
    </cfRule>
    <cfRule type="cellIs" priority="556" operator="between" aboveAverage="0" equalAverage="0" bottom="0" percent="0" rank="0" text="" dxfId="5">
      <formula>0</formula>
      <formula>0.65</formula>
    </cfRule>
  </conditionalFormatting>
  <conditionalFormatting sqref="R165">
    <cfRule type="cellIs" priority="557" operator="between" aboveAverage="0" equalAverage="0" bottom="0" percent="0" rank="0" text="" dxfId="3">
      <formula>0.85</formula>
      <formula>1.5</formula>
    </cfRule>
    <cfRule type="cellIs" priority="558" operator="between" aboveAverage="0" equalAverage="0" bottom="0" percent="0" rank="0" text="" dxfId="4">
      <formula>0.65</formula>
      <formula>0.85</formula>
    </cfRule>
    <cfRule type="cellIs" priority="559" operator="between" aboveAverage="0" equalAverage="0" bottom="0" percent="0" rank="0" text="" dxfId="5">
      <formula>0</formula>
      <formula>0.65</formula>
    </cfRule>
  </conditionalFormatting>
  <conditionalFormatting sqref="R166">
    <cfRule type="cellIs" priority="560" operator="between" aboveAverage="0" equalAverage="0" bottom="0" percent="0" rank="0" text="" dxfId="3">
      <formula>0.85</formula>
      <formula>1.5</formula>
    </cfRule>
    <cfRule type="cellIs" priority="561" operator="between" aboveAverage="0" equalAverage="0" bottom="0" percent="0" rank="0" text="" dxfId="4">
      <formula>0.65</formula>
      <formula>0.85</formula>
    </cfRule>
    <cfRule type="cellIs" priority="562" operator="between" aboveAverage="0" equalAverage="0" bottom="0" percent="0" rank="0" text="" dxfId="5">
      <formula>0</formula>
      <formula>0.65</formula>
    </cfRule>
  </conditionalFormatting>
  <conditionalFormatting sqref="R167">
    <cfRule type="cellIs" priority="563" operator="between" aboveAverage="0" equalAverage="0" bottom="0" percent="0" rank="0" text="" dxfId="3">
      <formula>0.85</formula>
      <formula>1.5</formula>
    </cfRule>
    <cfRule type="cellIs" priority="564" operator="between" aboveAverage="0" equalAverage="0" bottom="0" percent="0" rank="0" text="" dxfId="4">
      <formula>0.65</formula>
      <formula>0.85</formula>
    </cfRule>
    <cfRule type="cellIs" priority="565" operator="between" aboveAverage="0" equalAverage="0" bottom="0" percent="0" rank="0" text="" dxfId="5">
      <formula>0</formula>
      <formula>0.65</formula>
    </cfRule>
  </conditionalFormatting>
  <conditionalFormatting sqref="R168">
    <cfRule type="cellIs" priority="566" operator="between" aboveAverage="0" equalAverage="0" bottom="0" percent="0" rank="0" text="" dxfId="3">
      <formula>0.85</formula>
      <formula>1.5</formula>
    </cfRule>
    <cfRule type="cellIs" priority="567" operator="between" aboveAverage="0" equalAverage="0" bottom="0" percent="0" rank="0" text="" dxfId="4">
      <formula>0.65</formula>
      <formula>0.85</formula>
    </cfRule>
    <cfRule type="cellIs" priority="568" operator="between" aboveAverage="0" equalAverage="0" bottom="0" percent="0" rank="0" text="" dxfId="5">
      <formula>0</formula>
      <formula>0.65</formula>
    </cfRule>
  </conditionalFormatting>
  <conditionalFormatting sqref="R169">
    <cfRule type="cellIs" priority="569" operator="between" aboveAverage="0" equalAverage="0" bottom="0" percent="0" rank="0" text="" dxfId="3">
      <formula>0.85</formula>
      <formula>1.5</formula>
    </cfRule>
    <cfRule type="cellIs" priority="570" operator="between" aboveAverage="0" equalAverage="0" bottom="0" percent="0" rank="0" text="" dxfId="4">
      <formula>0.65</formula>
      <formula>0.85</formula>
    </cfRule>
    <cfRule type="cellIs" priority="571" operator="between" aboveAverage="0" equalAverage="0" bottom="0" percent="0" rank="0" text="" dxfId="5">
      <formula>0</formula>
      <formula>0.65</formula>
    </cfRule>
  </conditionalFormatting>
  <conditionalFormatting sqref="R170">
    <cfRule type="cellIs" priority="572" operator="between" aboveAverage="0" equalAverage="0" bottom="0" percent="0" rank="0" text="" dxfId="3">
      <formula>0.85</formula>
      <formula>1.5</formula>
    </cfRule>
    <cfRule type="cellIs" priority="573" operator="between" aboveAverage="0" equalAverage="0" bottom="0" percent="0" rank="0" text="" dxfId="4">
      <formula>0.65</formula>
      <formula>0.85</formula>
    </cfRule>
    <cfRule type="cellIs" priority="574" operator="between" aboveAverage="0" equalAverage="0" bottom="0" percent="0" rank="0" text="" dxfId="5">
      <formula>0</formula>
      <formula>0.65</formula>
    </cfRule>
  </conditionalFormatting>
  <conditionalFormatting sqref="R171">
    <cfRule type="cellIs" priority="575" operator="between" aboveAverage="0" equalAverage="0" bottom="0" percent="0" rank="0" text="" dxfId="3">
      <formula>0.85</formula>
      <formula>1.5</formula>
    </cfRule>
    <cfRule type="cellIs" priority="576" operator="between" aboveAverage="0" equalAverage="0" bottom="0" percent="0" rank="0" text="" dxfId="4">
      <formula>0.65</formula>
      <formula>0.85</formula>
    </cfRule>
    <cfRule type="cellIs" priority="577" operator="between" aboveAverage="0" equalAverage="0" bottom="0" percent="0" rank="0" text="" dxfId="5">
      <formula>0</formula>
      <formula>0.65</formula>
    </cfRule>
  </conditionalFormatting>
  <conditionalFormatting sqref="R172">
    <cfRule type="cellIs" priority="578" operator="between" aboveAverage="0" equalAverage="0" bottom="0" percent="0" rank="0" text="" dxfId="3">
      <formula>0.85</formula>
      <formula>1.5</formula>
    </cfRule>
    <cfRule type="cellIs" priority="579" operator="between" aboveAverage="0" equalAverage="0" bottom="0" percent="0" rank="0" text="" dxfId="4">
      <formula>0.65</formula>
      <formula>0.85</formula>
    </cfRule>
    <cfRule type="cellIs" priority="580" operator="between" aboveAverage="0" equalAverage="0" bottom="0" percent="0" rank="0" text="" dxfId="5">
      <formula>0</formula>
      <formula>0.65</formula>
    </cfRule>
  </conditionalFormatting>
  <conditionalFormatting sqref="R173">
    <cfRule type="cellIs" priority="581" operator="between" aboveAverage="0" equalAverage="0" bottom="0" percent="0" rank="0" text="" dxfId="3">
      <formula>0.85</formula>
      <formula>1.5</formula>
    </cfRule>
    <cfRule type="cellIs" priority="582" operator="between" aboveAverage="0" equalAverage="0" bottom="0" percent="0" rank="0" text="" dxfId="4">
      <formula>0.65</formula>
      <formula>0.85</formula>
    </cfRule>
    <cfRule type="cellIs" priority="583" operator="between" aboveAverage="0" equalAverage="0" bottom="0" percent="0" rank="0" text="" dxfId="5">
      <formula>0</formula>
      <formula>0.65</formula>
    </cfRule>
  </conditionalFormatting>
  <conditionalFormatting sqref="R174">
    <cfRule type="cellIs" priority="584" operator="between" aboveAverage="0" equalAverage="0" bottom="0" percent="0" rank="0" text="" dxfId="3">
      <formula>0.85</formula>
      <formula>1.5</formula>
    </cfRule>
    <cfRule type="cellIs" priority="585" operator="between" aboveAverage="0" equalAverage="0" bottom="0" percent="0" rank="0" text="" dxfId="4">
      <formula>0.65</formula>
      <formula>0.85</formula>
    </cfRule>
    <cfRule type="cellIs" priority="586" operator="between" aboveAverage="0" equalAverage="0" bottom="0" percent="0" rank="0" text="" dxfId="5">
      <formula>0</formula>
      <formula>0.65</formula>
    </cfRule>
  </conditionalFormatting>
  <conditionalFormatting sqref="S15">
    <cfRule type="cellIs" priority="587" operator="between" aboveAverage="0" equalAverage="0" bottom="0" percent="0" rank="0" text="" dxfId="3">
      <formula>0.85</formula>
      <formula>1.5</formula>
    </cfRule>
    <cfRule type="cellIs" priority="588" operator="between" aboveAverage="0" equalAverage="0" bottom="0" percent="0" rank="0" text="" dxfId="4">
      <formula>0.65</formula>
      <formula>0.85</formula>
    </cfRule>
    <cfRule type="cellIs" priority="589" operator="between" aboveAverage="0" equalAverage="0" bottom="0" percent="0" rank="0" text="" dxfId="5">
      <formula>0</formula>
      <formula>0.65</formula>
    </cfRule>
  </conditionalFormatting>
  <conditionalFormatting sqref="S16">
    <cfRule type="cellIs" priority="590" operator="between" aboveAverage="0" equalAverage="0" bottom="0" percent="0" rank="0" text="" dxfId="3">
      <formula>0.85</formula>
      <formula>1.5</formula>
    </cfRule>
    <cfRule type="cellIs" priority="591" operator="between" aboveAverage="0" equalAverage="0" bottom="0" percent="0" rank="0" text="" dxfId="4">
      <formula>0.65</formula>
      <formula>0.85</formula>
    </cfRule>
    <cfRule type="cellIs" priority="592" operator="between" aboveAverage="0" equalAverage="0" bottom="0" percent="0" rank="0" text="" dxfId="5">
      <formula>0</formula>
      <formula>0.65</formula>
    </cfRule>
  </conditionalFormatting>
  <conditionalFormatting sqref="S17">
    <cfRule type="cellIs" priority="593" operator="between" aboveAverage="0" equalAverage="0" bottom="0" percent="0" rank="0" text="" dxfId="3">
      <formula>0.85</formula>
      <formula>1.5</formula>
    </cfRule>
    <cfRule type="cellIs" priority="594" operator="between" aboveAverage="0" equalAverage="0" bottom="0" percent="0" rank="0" text="" dxfId="4">
      <formula>0.65</formula>
      <formula>0.85</formula>
    </cfRule>
    <cfRule type="cellIs" priority="595" operator="between" aboveAverage="0" equalAverage="0" bottom="0" percent="0" rank="0" text="" dxfId="5">
      <formula>0</formula>
      <formula>0.65</formula>
    </cfRule>
  </conditionalFormatting>
  <conditionalFormatting sqref="S18">
    <cfRule type="cellIs" priority="596" operator="between" aboveAverage="0" equalAverage="0" bottom="0" percent="0" rank="0" text="" dxfId="3">
      <formula>0.85</formula>
      <formula>1.5</formula>
    </cfRule>
    <cfRule type="cellIs" priority="597" operator="between" aboveAverage="0" equalAverage="0" bottom="0" percent="0" rank="0" text="" dxfId="4">
      <formula>0.65</formula>
      <formula>0.85</formula>
    </cfRule>
    <cfRule type="cellIs" priority="598" operator="between" aboveAverage="0" equalAverage="0" bottom="0" percent="0" rank="0" text="" dxfId="5">
      <formula>0</formula>
      <formula>0.65</formula>
    </cfRule>
  </conditionalFormatting>
  <conditionalFormatting sqref="S19">
    <cfRule type="cellIs" priority="599" operator="between" aboveAverage="0" equalAverage="0" bottom="0" percent="0" rank="0" text="" dxfId="3">
      <formula>0.85</formula>
      <formula>1.5</formula>
    </cfRule>
    <cfRule type="cellIs" priority="600" operator="between" aboveAverage="0" equalAverage="0" bottom="0" percent="0" rank="0" text="" dxfId="4">
      <formula>0.65</formula>
      <formula>0.85</formula>
    </cfRule>
    <cfRule type="cellIs" priority="601" operator="between" aboveAverage="0" equalAverage="0" bottom="0" percent="0" rank="0" text="" dxfId="5">
      <formula>0</formula>
      <formula>0.65</formula>
    </cfRule>
  </conditionalFormatting>
  <conditionalFormatting sqref="S20">
    <cfRule type="cellIs" priority="602" operator="between" aboveAverage="0" equalAverage="0" bottom="0" percent="0" rank="0" text="" dxfId="3">
      <formula>0.85</formula>
      <formula>1.5</formula>
    </cfRule>
    <cfRule type="cellIs" priority="603" operator="between" aboveAverage="0" equalAverage="0" bottom="0" percent="0" rank="0" text="" dxfId="4">
      <formula>0.65</formula>
      <formula>0.85</formula>
    </cfRule>
    <cfRule type="cellIs" priority="604" operator="between" aboveAverage="0" equalAverage="0" bottom="0" percent="0" rank="0" text="" dxfId="5">
      <formula>0</formula>
      <formula>0.65</formula>
    </cfRule>
  </conditionalFormatting>
  <conditionalFormatting sqref="S21">
    <cfRule type="cellIs" priority="605" operator="between" aboveAverage="0" equalAverage="0" bottom="0" percent="0" rank="0" text="" dxfId="3">
      <formula>0.85</formula>
      <formula>1.5</formula>
    </cfRule>
    <cfRule type="cellIs" priority="606" operator="between" aboveAverage="0" equalAverage="0" bottom="0" percent="0" rank="0" text="" dxfId="4">
      <formula>0.65</formula>
      <formula>0.85</formula>
    </cfRule>
    <cfRule type="cellIs" priority="607" operator="between" aboveAverage="0" equalAverage="0" bottom="0" percent="0" rank="0" text="" dxfId="5">
      <formula>0</formula>
      <formula>0.65</formula>
    </cfRule>
  </conditionalFormatting>
  <conditionalFormatting sqref="S22">
    <cfRule type="cellIs" priority="608" operator="between" aboveAverage="0" equalAverage="0" bottom="0" percent="0" rank="0" text="" dxfId="3">
      <formula>0.85</formula>
      <formula>1.5</formula>
    </cfRule>
    <cfRule type="cellIs" priority="609" operator="between" aboveAverage="0" equalAverage="0" bottom="0" percent="0" rank="0" text="" dxfId="4">
      <formula>0.65</formula>
      <formula>0.85</formula>
    </cfRule>
    <cfRule type="cellIs" priority="610" operator="between" aboveAverage="0" equalAverage="0" bottom="0" percent="0" rank="0" text="" dxfId="5">
      <formula>0</formula>
      <formula>0.65</formula>
    </cfRule>
  </conditionalFormatting>
  <conditionalFormatting sqref="S23">
    <cfRule type="cellIs" priority="611" operator="between" aboveAverage="0" equalAverage="0" bottom="0" percent="0" rank="0" text="" dxfId="3">
      <formula>0.85</formula>
      <formula>1.5</formula>
    </cfRule>
    <cfRule type="cellIs" priority="612" operator="between" aboveAverage="0" equalAverage="0" bottom="0" percent="0" rank="0" text="" dxfId="4">
      <formula>0.65</formula>
      <formula>0.85</formula>
    </cfRule>
    <cfRule type="cellIs" priority="613" operator="between" aboveAverage="0" equalAverage="0" bottom="0" percent="0" rank="0" text="" dxfId="5">
      <formula>0</formula>
      <formula>0.65</formula>
    </cfRule>
  </conditionalFormatting>
  <conditionalFormatting sqref="S24">
    <cfRule type="cellIs" priority="614" operator="between" aboveAverage="0" equalAverage="0" bottom="0" percent="0" rank="0" text="" dxfId="3">
      <formula>0.85</formula>
      <formula>1.5</formula>
    </cfRule>
    <cfRule type="cellIs" priority="615" operator="between" aboveAverage="0" equalAverage="0" bottom="0" percent="0" rank="0" text="" dxfId="4">
      <formula>0.65</formula>
      <formula>0.85</formula>
    </cfRule>
    <cfRule type="cellIs" priority="616" operator="between" aboveAverage="0" equalAverage="0" bottom="0" percent="0" rank="0" text="" dxfId="5">
      <formula>0</formula>
      <formula>0.65</formula>
    </cfRule>
  </conditionalFormatting>
  <conditionalFormatting sqref="S25">
    <cfRule type="cellIs" priority="617" operator="between" aboveAverage="0" equalAverage="0" bottom="0" percent="0" rank="0" text="" dxfId="3">
      <formula>0.85</formula>
      <formula>1.5</formula>
    </cfRule>
    <cfRule type="cellIs" priority="618" operator="between" aboveAverage="0" equalAverage="0" bottom="0" percent="0" rank="0" text="" dxfId="4">
      <formula>0.65</formula>
      <formula>0.85</formula>
    </cfRule>
    <cfRule type="cellIs" priority="619" operator="between" aboveAverage="0" equalAverage="0" bottom="0" percent="0" rank="0" text="" dxfId="5">
      <formula>0</formula>
      <formula>0.65</formula>
    </cfRule>
  </conditionalFormatting>
  <conditionalFormatting sqref="S26">
    <cfRule type="cellIs" priority="620" operator="between" aboveAverage="0" equalAverage="0" bottom="0" percent="0" rank="0" text="" dxfId="3">
      <formula>0.85</formula>
      <formula>1.5</formula>
    </cfRule>
    <cfRule type="cellIs" priority="621" operator="between" aboveAverage="0" equalAverage="0" bottom="0" percent="0" rank="0" text="" dxfId="4">
      <formula>0.65</formula>
      <formula>0.85</formula>
    </cfRule>
    <cfRule type="cellIs" priority="622" operator="between" aboveAverage="0" equalAverage="0" bottom="0" percent="0" rank="0" text="" dxfId="5">
      <formula>0</formula>
      <formula>0.65</formula>
    </cfRule>
  </conditionalFormatting>
  <conditionalFormatting sqref="S27">
    <cfRule type="cellIs" priority="623" operator="between" aboveAverage="0" equalAverage="0" bottom="0" percent="0" rank="0" text="" dxfId="3">
      <formula>0.85</formula>
      <formula>1.5</formula>
    </cfRule>
    <cfRule type="cellIs" priority="624" operator="between" aboveAverage="0" equalAverage="0" bottom="0" percent="0" rank="0" text="" dxfId="4">
      <formula>0.65</formula>
      <formula>0.85</formula>
    </cfRule>
    <cfRule type="cellIs" priority="625" operator="between" aboveAverage="0" equalAverage="0" bottom="0" percent="0" rank="0" text="" dxfId="5">
      <formula>0</formula>
      <formula>0.65</formula>
    </cfRule>
  </conditionalFormatting>
  <conditionalFormatting sqref="S28">
    <cfRule type="cellIs" priority="626" operator="between" aboveAverage="0" equalAverage="0" bottom="0" percent="0" rank="0" text="" dxfId="3">
      <formula>0.85</formula>
      <formula>1.5</formula>
    </cfRule>
    <cfRule type="cellIs" priority="627" operator="between" aboveAverage="0" equalAverage="0" bottom="0" percent="0" rank="0" text="" dxfId="4">
      <formula>0.65</formula>
      <formula>0.85</formula>
    </cfRule>
    <cfRule type="cellIs" priority="628" operator="between" aboveAverage="0" equalAverage="0" bottom="0" percent="0" rank="0" text="" dxfId="5">
      <formula>0</formula>
      <formula>0.65</formula>
    </cfRule>
  </conditionalFormatting>
  <conditionalFormatting sqref="S29">
    <cfRule type="cellIs" priority="629" operator="between" aboveAverage="0" equalAverage="0" bottom="0" percent="0" rank="0" text="" dxfId="3">
      <formula>0.85</formula>
      <formula>1.5</formula>
    </cfRule>
    <cfRule type="cellIs" priority="630" operator="between" aboveAverage="0" equalAverage="0" bottom="0" percent="0" rank="0" text="" dxfId="4">
      <formula>0.65</formula>
      <formula>0.85</formula>
    </cfRule>
    <cfRule type="cellIs" priority="631" operator="between" aboveAverage="0" equalAverage="0" bottom="0" percent="0" rank="0" text="" dxfId="5">
      <formula>0</formula>
      <formula>0.65</formula>
    </cfRule>
  </conditionalFormatting>
  <conditionalFormatting sqref="S30">
    <cfRule type="cellIs" priority="632" operator="between" aboveAverage="0" equalAverage="0" bottom="0" percent="0" rank="0" text="" dxfId="3">
      <formula>0.85</formula>
      <formula>1.5</formula>
    </cfRule>
    <cfRule type="cellIs" priority="633" operator="between" aboveAverage="0" equalAverage="0" bottom="0" percent="0" rank="0" text="" dxfId="4">
      <formula>0.65</formula>
      <formula>0.85</formula>
    </cfRule>
    <cfRule type="cellIs" priority="634" operator="between" aboveAverage="0" equalAverage="0" bottom="0" percent="0" rank="0" text="" dxfId="5">
      <formula>0</formula>
      <formula>0.65</formula>
    </cfRule>
  </conditionalFormatting>
  <conditionalFormatting sqref="S31">
    <cfRule type="cellIs" priority="635" operator="between" aboveAverage="0" equalAverage="0" bottom="0" percent="0" rank="0" text="" dxfId="3">
      <formula>0.85</formula>
      <formula>1.5</formula>
    </cfRule>
    <cfRule type="cellIs" priority="636" operator="between" aboveAverage="0" equalAverage="0" bottom="0" percent="0" rank="0" text="" dxfId="4">
      <formula>0.65</formula>
      <formula>0.85</formula>
    </cfRule>
    <cfRule type="cellIs" priority="637" operator="between" aboveAverage="0" equalAverage="0" bottom="0" percent="0" rank="0" text="" dxfId="5">
      <formula>0</formula>
      <formula>0.65</formula>
    </cfRule>
  </conditionalFormatting>
  <conditionalFormatting sqref="S32">
    <cfRule type="cellIs" priority="638" operator="between" aboveAverage="0" equalAverage="0" bottom="0" percent="0" rank="0" text="" dxfId="3">
      <formula>0.85</formula>
      <formula>1.5</formula>
    </cfRule>
    <cfRule type="cellIs" priority="639" operator="between" aboveAverage="0" equalAverage="0" bottom="0" percent="0" rank="0" text="" dxfId="4">
      <formula>0.65</formula>
      <formula>0.85</formula>
    </cfRule>
    <cfRule type="cellIs" priority="640" operator="between" aboveAverage="0" equalAverage="0" bottom="0" percent="0" rank="0" text="" dxfId="5">
      <formula>0</formula>
      <formula>0.65</formula>
    </cfRule>
  </conditionalFormatting>
  <conditionalFormatting sqref="S33">
    <cfRule type="cellIs" priority="641" operator="between" aboveAverage="0" equalAverage="0" bottom="0" percent="0" rank="0" text="" dxfId="3">
      <formula>0.85</formula>
      <formula>1.5</formula>
    </cfRule>
    <cfRule type="cellIs" priority="642" operator="between" aboveAverage="0" equalAverage="0" bottom="0" percent="0" rank="0" text="" dxfId="4">
      <formula>0.65</formula>
      <formula>0.85</formula>
    </cfRule>
    <cfRule type="cellIs" priority="643" operator="between" aboveAverage="0" equalAverage="0" bottom="0" percent="0" rank="0" text="" dxfId="5">
      <formula>0</formula>
      <formula>0.65</formula>
    </cfRule>
  </conditionalFormatting>
  <conditionalFormatting sqref="S34">
    <cfRule type="cellIs" priority="644" operator="between" aboveAverage="0" equalAverage="0" bottom="0" percent="0" rank="0" text="" dxfId="3">
      <formula>0.85</formula>
      <formula>1.5</formula>
    </cfRule>
    <cfRule type="cellIs" priority="645" operator="between" aboveAverage="0" equalAverage="0" bottom="0" percent="0" rank="0" text="" dxfId="4">
      <formula>0.65</formula>
      <formula>0.85</formula>
    </cfRule>
    <cfRule type="cellIs" priority="646" operator="between" aboveAverage="0" equalAverage="0" bottom="0" percent="0" rank="0" text="" dxfId="5">
      <formula>0</formula>
      <formula>0.65</formula>
    </cfRule>
  </conditionalFormatting>
  <conditionalFormatting sqref="S35">
    <cfRule type="cellIs" priority="647" operator="between" aboveAverage="0" equalAverage="0" bottom="0" percent="0" rank="0" text="" dxfId="3">
      <formula>0.85</formula>
      <formula>1.5</formula>
    </cfRule>
    <cfRule type="cellIs" priority="648" operator="between" aboveAverage="0" equalAverage="0" bottom="0" percent="0" rank="0" text="" dxfId="4">
      <formula>0.65</formula>
      <formula>0.85</formula>
    </cfRule>
    <cfRule type="cellIs" priority="649" operator="between" aboveAverage="0" equalAverage="0" bottom="0" percent="0" rank="0" text="" dxfId="5">
      <formula>0</formula>
      <formula>0.65</formula>
    </cfRule>
  </conditionalFormatting>
  <conditionalFormatting sqref="S36">
    <cfRule type="cellIs" priority="650" operator="between" aboveAverage="0" equalAverage="0" bottom="0" percent="0" rank="0" text="" dxfId="3">
      <formula>0.85</formula>
      <formula>1.5</formula>
    </cfRule>
    <cfRule type="cellIs" priority="651" operator="between" aboveAverage="0" equalAverage="0" bottom="0" percent="0" rank="0" text="" dxfId="4">
      <formula>0.65</formula>
      <formula>0.85</formula>
    </cfRule>
    <cfRule type="cellIs" priority="652" operator="between" aboveAverage="0" equalAverage="0" bottom="0" percent="0" rank="0" text="" dxfId="5">
      <formula>0</formula>
      <formula>0.65</formula>
    </cfRule>
  </conditionalFormatting>
  <conditionalFormatting sqref="S37">
    <cfRule type="cellIs" priority="653" operator="between" aboveAverage="0" equalAverage="0" bottom="0" percent="0" rank="0" text="" dxfId="3">
      <formula>0.85</formula>
      <formula>1.5</formula>
    </cfRule>
    <cfRule type="cellIs" priority="654" operator="between" aboveAverage="0" equalAverage="0" bottom="0" percent="0" rank="0" text="" dxfId="4">
      <formula>0.65</formula>
      <formula>0.85</formula>
    </cfRule>
    <cfRule type="cellIs" priority="655" operator="between" aboveAverage="0" equalAverage="0" bottom="0" percent="0" rank="0" text="" dxfId="5">
      <formula>0</formula>
      <formula>0.65</formula>
    </cfRule>
  </conditionalFormatting>
  <conditionalFormatting sqref="S38">
    <cfRule type="cellIs" priority="656" operator="between" aboveAverage="0" equalAverage="0" bottom="0" percent="0" rank="0" text="" dxfId="3">
      <formula>0.85</formula>
      <formula>1.5</formula>
    </cfRule>
    <cfRule type="cellIs" priority="657" operator="between" aboveAverage="0" equalAverage="0" bottom="0" percent="0" rank="0" text="" dxfId="4">
      <formula>0.65</formula>
      <formula>0.85</formula>
    </cfRule>
    <cfRule type="cellIs" priority="658" operator="between" aboveAverage="0" equalAverage="0" bottom="0" percent="0" rank="0" text="" dxfId="5">
      <formula>0</formula>
      <formula>0.65</formula>
    </cfRule>
  </conditionalFormatting>
  <conditionalFormatting sqref="S39">
    <cfRule type="cellIs" priority="659" operator="between" aboveAverage="0" equalAverage="0" bottom="0" percent="0" rank="0" text="" dxfId="3">
      <formula>0.85</formula>
      <formula>1.5</formula>
    </cfRule>
    <cfRule type="cellIs" priority="660" operator="between" aboveAverage="0" equalAverage="0" bottom="0" percent="0" rank="0" text="" dxfId="4">
      <formula>0.65</formula>
      <formula>0.85</formula>
    </cfRule>
    <cfRule type="cellIs" priority="661" operator="between" aboveAverage="0" equalAverage="0" bottom="0" percent="0" rank="0" text="" dxfId="5">
      <formula>0</formula>
      <formula>0.65</formula>
    </cfRule>
  </conditionalFormatting>
  <conditionalFormatting sqref="S40">
    <cfRule type="cellIs" priority="662" operator="between" aboveAverage="0" equalAverage="0" bottom="0" percent="0" rank="0" text="" dxfId="3">
      <formula>0.85</formula>
      <formula>1.5</formula>
    </cfRule>
    <cfRule type="cellIs" priority="663" operator="between" aboveAverage="0" equalAverage="0" bottom="0" percent="0" rank="0" text="" dxfId="4">
      <formula>0.65</formula>
      <formula>0.85</formula>
    </cfRule>
    <cfRule type="cellIs" priority="664" operator="between" aboveAverage="0" equalAverage="0" bottom="0" percent="0" rank="0" text="" dxfId="5">
      <formula>0</formula>
      <formula>0.65</formula>
    </cfRule>
  </conditionalFormatting>
  <conditionalFormatting sqref="S41">
    <cfRule type="cellIs" priority="665" operator="between" aboveAverage="0" equalAverage="0" bottom="0" percent="0" rank="0" text="" dxfId="3">
      <formula>0.85</formula>
      <formula>1.5</formula>
    </cfRule>
    <cfRule type="cellIs" priority="666" operator="between" aboveAverage="0" equalAverage="0" bottom="0" percent="0" rank="0" text="" dxfId="4">
      <formula>0.65</formula>
      <formula>0.85</formula>
    </cfRule>
    <cfRule type="cellIs" priority="667" operator="between" aboveAverage="0" equalAverage="0" bottom="0" percent="0" rank="0" text="" dxfId="5">
      <formula>0</formula>
      <formula>0.65</formula>
    </cfRule>
  </conditionalFormatting>
  <conditionalFormatting sqref="S42">
    <cfRule type="cellIs" priority="668" operator="between" aboveAverage="0" equalAverage="0" bottom="0" percent="0" rank="0" text="" dxfId="3">
      <formula>0.85</formula>
      <formula>1.5</formula>
    </cfRule>
    <cfRule type="cellIs" priority="669" operator="between" aboveAverage="0" equalAverage="0" bottom="0" percent="0" rank="0" text="" dxfId="4">
      <formula>0.65</formula>
      <formula>0.85</formula>
    </cfRule>
    <cfRule type="cellIs" priority="670" operator="between" aboveAverage="0" equalAverage="0" bottom="0" percent="0" rank="0" text="" dxfId="5">
      <formula>0</formula>
      <formula>0.65</formula>
    </cfRule>
  </conditionalFormatting>
  <conditionalFormatting sqref="S43">
    <cfRule type="cellIs" priority="671" operator="between" aboveAverage="0" equalAverage="0" bottom="0" percent="0" rank="0" text="" dxfId="3">
      <formula>0.85</formula>
      <formula>1.5</formula>
    </cfRule>
    <cfRule type="cellIs" priority="672" operator="between" aboveAverage="0" equalAverage="0" bottom="0" percent="0" rank="0" text="" dxfId="4">
      <formula>0.65</formula>
      <formula>0.85</formula>
    </cfRule>
    <cfRule type="cellIs" priority="673" operator="between" aboveAverage="0" equalAverage="0" bottom="0" percent="0" rank="0" text="" dxfId="5">
      <formula>0</formula>
      <formula>0.65</formula>
    </cfRule>
  </conditionalFormatting>
  <conditionalFormatting sqref="S44">
    <cfRule type="cellIs" priority="674" operator="between" aboveAverage="0" equalAverage="0" bottom="0" percent="0" rank="0" text="" dxfId="3">
      <formula>0.85</formula>
      <formula>1.5</formula>
    </cfRule>
    <cfRule type="cellIs" priority="675" operator="between" aboveAverage="0" equalAverage="0" bottom="0" percent="0" rank="0" text="" dxfId="4">
      <formula>0.65</formula>
      <formula>0.85</formula>
    </cfRule>
    <cfRule type="cellIs" priority="676" operator="between" aboveAverage="0" equalAverage="0" bottom="0" percent="0" rank="0" text="" dxfId="5">
      <formula>0</formula>
      <formula>0.65</formula>
    </cfRule>
  </conditionalFormatting>
  <conditionalFormatting sqref="S45">
    <cfRule type="cellIs" priority="677" operator="between" aboveAverage="0" equalAverage="0" bottom="0" percent="0" rank="0" text="" dxfId="3">
      <formula>0.85</formula>
      <formula>1.5</formula>
    </cfRule>
    <cfRule type="cellIs" priority="678" operator="between" aboveAverage="0" equalAverage="0" bottom="0" percent="0" rank="0" text="" dxfId="4">
      <formula>0.65</formula>
      <formula>0.85</formula>
    </cfRule>
    <cfRule type="cellIs" priority="679" operator="between" aboveAverage="0" equalAverage="0" bottom="0" percent="0" rank="0" text="" dxfId="5">
      <formula>0</formula>
      <formula>0.65</formula>
    </cfRule>
  </conditionalFormatting>
  <conditionalFormatting sqref="S46">
    <cfRule type="cellIs" priority="680" operator="between" aboveAverage="0" equalAverage="0" bottom="0" percent="0" rank="0" text="" dxfId="3">
      <formula>0.85</formula>
      <formula>1.5</formula>
    </cfRule>
    <cfRule type="cellIs" priority="681" operator="between" aboveAverage="0" equalAverage="0" bottom="0" percent="0" rank="0" text="" dxfId="4">
      <formula>0.65</formula>
      <formula>0.85</formula>
    </cfRule>
    <cfRule type="cellIs" priority="682" operator="between" aboveAverage="0" equalAverage="0" bottom="0" percent="0" rank="0" text="" dxfId="5">
      <formula>0</formula>
      <formula>0.65</formula>
    </cfRule>
  </conditionalFormatting>
  <conditionalFormatting sqref="S47">
    <cfRule type="cellIs" priority="683" operator="between" aboveAverage="0" equalAverage="0" bottom="0" percent="0" rank="0" text="" dxfId="3">
      <formula>0.85</formula>
      <formula>1.5</formula>
    </cfRule>
    <cfRule type="cellIs" priority="684" operator="between" aboveAverage="0" equalAverage="0" bottom="0" percent="0" rank="0" text="" dxfId="4">
      <formula>0.65</formula>
      <formula>0.85</formula>
    </cfRule>
    <cfRule type="cellIs" priority="685" operator="between" aboveAverage="0" equalAverage="0" bottom="0" percent="0" rank="0" text="" dxfId="5">
      <formula>0</formula>
      <formula>0.65</formula>
    </cfRule>
  </conditionalFormatting>
  <conditionalFormatting sqref="S48">
    <cfRule type="cellIs" priority="686" operator="between" aboveAverage="0" equalAverage="0" bottom="0" percent="0" rank="0" text="" dxfId="3">
      <formula>0.85</formula>
      <formula>1.5</formula>
    </cfRule>
    <cfRule type="cellIs" priority="687" operator="between" aboveAverage="0" equalAverage="0" bottom="0" percent="0" rank="0" text="" dxfId="4">
      <formula>0.65</formula>
      <formula>0.85</formula>
    </cfRule>
    <cfRule type="cellIs" priority="688" operator="between" aboveAverage="0" equalAverage="0" bottom="0" percent="0" rank="0" text="" dxfId="5">
      <formula>0</formula>
      <formula>0.65</formula>
    </cfRule>
  </conditionalFormatting>
  <conditionalFormatting sqref="S49">
    <cfRule type="cellIs" priority="689" operator="between" aboveAverage="0" equalAverage="0" bottom="0" percent="0" rank="0" text="" dxfId="3">
      <formula>0.85</formula>
      <formula>1.5</formula>
    </cfRule>
    <cfRule type="cellIs" priority="690" operator="between" aboveAverage="0" equalAverage="0" bottom="0" percent="0" rank="0" text="" dxfId="4">
      <formula>0.65</formula>
      <formula>0.85</formula>
    </cfRule>
    <cfRule type="cellIs" priority="691" operator="between" aboveAverage="0" equalAverage="0" bottom="0" percent="0" rank="0" text="" dxfId="5">
      <formula>0</formula>
      <formula>0.65</formula>
    </cfRule>
  </conditionalFormatting>
  <conditionalFormatting sqref="S50">
    <cfRule type="cellIs" priority="692" operator="between" aboveAverage="0" equalAverage="0" bottom="0" percent="0" rank="0" text="" dxfId="3">
      <formula>0.85</formula>
      <formula>1.5</formula>
    </cfRule>
    <cfRule type="cellIs" priority="693" operator="between" aboveAverage="0" equalAverage="0" bottom="0" percent="0" rank="0" text="" dxfId="4">
      <formula>0.65</formula>
      <formula>0.85</formula>
    </cfRule>
    <cfRule type="cellIs" priority="694" operator="between" aboveAverage="0" equalAverage="0" bottom="0" percent="0" rank="0" text="" dxfId="5">
      <formula>0</formula>
      <formula>0.65</formula>
    </cfRule>
  </conditionalFormatting>
  <conditionalFormatting sqref="S51">
    <cfRule type="cellIs" priority="695" operator="between" aboveAverage="0" equalAverage="0" bottom="0" percent="0" rank="0" text="" dxfId="3">
      <formula>0.85</formula>
      <formula>1.5</formula>
    </cfRule>
    <cfRule type="cellIs" priority="696" operator="between" aboveAverage="0" equalAverage="0" bottom="0" percent="0" rank="0" text="" dxfId="4">
      <formula>0.65</formula>
      <formula>0.85</formula>
    </cfRule>
    <cfRule type="cellIs" priority="697" operator="between" aboveAverage="0" equalAverage="0" bottom="0" percent="0" rank="0" text="" dxfId="5">
      <formula>0</formula>
      <formula>0.65</formula>
    </cfRule>
  </conditionalFormatting>
  <conditionalFormatting sqref="S52">
    <cfRule type="cellIs" priority="698" operator="between" aboveAverage="0" equalAverage="0" bottom="0" percent="0" rank="0" text="" dxfId="3">
      <formula>0.85</formula>
      <formula>1.5</formula>
    </cfRule>
    <cfRule type="cellIs" priority="699" operator="between" aboveAverage="0" equalAverage="0" bottom="0" percent="0" rank="0" text="" dxfId="4">
      <formula>0.65</formula>
      <formula>0.85</formula>
    </cfRule>
    <cfRule type="cellIs" priority="700" operator="between" aboveAverage="0" equalAverage="0" bottom="0" percent="0" rank="0" text="" dxfId="5">
      <formula>0</formula>
      <formula>0.65</formula>
    </cfRule>
  </conditionalFormatting>
  <conditionalFormatting sqref="S53">
    <cfRule type="cellIs" priority="701" operator="between" aboveAverage="0" equalAverage="0" bottom="0" percent="0" rank="0" text="" dxfId="3">
      <formula>0.85</formula>
      <formula>1.5</formula>
    </cfRule>
    <cfRule type="cellIs" priority="702" operator="between" aboveAverage="0" equalAverage="0" bottom="0" percent="0" rank="0" text="" dxfId="4">
      <formula>0.65</formula>
      <formula>0.85</formula>
    </cfRule>
    <cfRule type="cellIs" priority="703" operator="between" aboveAverage="0" equalAverage="0" bottom="0" percent="0" rank="0" text="" dxfId="5">
      <formula>0</formula>
      <formula>0.65</formula>
    </cfRule>
  </conditionalFormatting>
  <conditionalFormatting sqref="S54">
    <cfRule type="cellIs" priority="704" operator="between" aboveAverage="0" equalAverage="0" bottom="0" percent="0" rank="0" text="" dxfId="3">
      <formula>0.85</formula>
      <formula>1.5</formula>
    </cfRule>
    <cfRule type="cellIs" priority="705" operator="between" aboveAverage="0" equalAverage="0" bottom="0" percent="0" rank="0" text="" dxfId="4">
      <formula>0.65</formula>
      <formula>0.85</formula>
    </cfRule>
    <cfRule type="cellIs" priority="706" operator="between" aboveAverage="0" equalAverage="0" bottom="0" percent="0" rank="0" text="" dxfId="5">
      <formula>0</formula>
      <formula>0.65</formula>
    </cfRule>
  </conditionalFormatting>
  <conditionalFormatting sqref="S55">
    <cfRule type="cellIs" priority="707" operator="between" aboveAverage="0" equalAverage="0" bottom="0" percent="0" rank="0" text="" dxfId="3">
      <formula>0.85</formula>
      <formula>1.5</formula>
    </cfRule>
    <cfRule type="cellIs" priority="708" operator="between" aboveAverage="0" equalAverage="0" bottom="0" percent="0" rank="0" text="" dxfId="4">
      <formula>0.65</formula>
      <formula>0.85</formula>
    </cfRule>
    <cfRule type="cellIs" priority="709" operator="between" aboveAverage="0" equalAverage="0" bottom="0" percent="0" rank="0" text="" dxfId="5">
      <formula>0</formula>
      <formula>0.65</formula>
    </cfRule>
  </conditionalFormatting>
  <conditionalFormatting sqref="S56">
    <cfRule type="cellIs" priority="710" operator="between" aboveAverage="0" equalAverage="0" bottom="0" percent="0" rank="0" text="" dxfId="3">
      <formula>0.85</formula>
      <formula>1.5</formula>
    </cfRule>
    <cfRule type="cellIs" priority="711" operator="between" aboveAverage="0" equalAverage="0" bottom="0" percent="0" rank="0" text="" dxfId="4">
      <formula>0.65</formula>
      <formula>0.85</formula>
    </cfRule>
    <cfRule type="cellIs" priority="712" operator="between" aboveAverage="0" equalAverage="0" bottom="0" percent="0" rank="0" text="" dxfId="5">
      <formula>0</formula>
      <formula>0.65</formula>
    </cfRule>
  </conditionalFormatting>
  <conditionalFormatting sqref="S57">
    <cfRule type="cellIs" priority="713" operator="between" aboveAverage="0" equalAverage="0" bottom="0" percent="0" rank="0" text="" dxfId="3">
      <formula>0.85</formula>
      <formula>1.5</formula>
    </cfRule>
    <cfRule type="cellIs" priority="714" operator="between" aboveAverage="0" equalAverage="0" bottom="0" percent="0" rank="0" text="" dxfId="4">
      <formula>0.65</formula>
      <formula>0.85</formula>
    </cfRule>
    <cfRule type="cellIs" priority="715" operator="between" aboveAverage="0" equalAverage="0" bottom="0" percent="0" rank="0" text="" dxfId="5">
      <formula>0</formula>
      <formula>0.65</formula>
    </cfRule>
  </conditionalFormatting>
  <conditionalFormatting sqref="S58">
    <cfRule type="cellIs" priority="716" operator="between" aboveAverage="0" equalAverage="0" bottom="0" percent="0" rank="0" text="" dxfId="3">
      <formula>0.85</formula>
      <formula>1.5</formula>
    </cfRule>
    <cfRule type="cellIs" priority="717" operator="between" aboveAverage="0" equalAverage="0" bottom="0" percent="0" rank="0" text="" dxfId="4">
      <formula>0.65</formula>
      <formula>0.85</formula>
    </cfRule>
    <cfRule type="cellIs" priority="718" operator="between" aboveAverage="0" equalAverage="0" bottom="0" percent="0" rank="0" text="" dxfId="5">
      <formula>0</formula>
      <formula>0.65</formula>
    </cfRule>
  </conditionalFormatting>
  <conditionalFormatting sqref="S59">
    <cfRule type="cellIs" priority="719" operator="between" aboveAverage="0" equalAverage="0" bottom="0" percent="0" rank="0" text="" dxfId="3">
      <formula>0.85</formula>
      <formula>1.5</formula>
    </cfRule>
    <cfRule type="cellIs" priority="720" operator="between" aboveAverage="0" equalAverage="0" bottom="0" percent="0" rank="0" text="" dxfId="4">
      <formula>0.65</formula>
      <formula>0.85</formula>
    </cfRule>
    <cfRule type="cellIs" priority="721" operator="between" aboveAverage="0" equalAverage="0" bottom="0" percent="0" rank="0" text="" dxfId="5">
      <formula>0</formula>
      <formula>0.65</formula>
    </cfRule>
  </conditionalFormatting>
  <conditionalFormatting sqref="S60">
    <cfRule type="cellIs" priority="722" operator="between" aboveAverage="0" equalAverage="0" bottom="0" percent="0" rank="0" text="" dxfId="3">
      <formula>0.85</formula>
      <formula>1.5</formula>
    </cfRule>
    <cfRule type="cellIs" priority="723" operator="between" aboveAverage="0" equalAverage="0" bottom="0" percent="0" rank="0" text="" dxfId="4">
      <formula>0.65</formula>
      <formula>0.85</formula>
    </cfRule>
    <cfRule type="cellIs" priority="724" operator="between" aboveAverage="0" equalAverage="0" bottom="0" percent="0" rank="0" text="" dxfId="5">
      <formula>0</formula>
      <formula>0.65</formula>
    </cfRule>
  </conditionalFormatting>
  <conditionalFormatting sqref="S61">
    <cfRule type="cellIs" priority="725" operator="between" aboveAverage="0" equalAverage="0" bottom="0" percent="0" rank="0" text="" dxfId="3">
      <formula>0.85</formula>
      <formula>1.5</formula>
    </cfRule>
    <cfRule type="cellIs" priority="726" operator="between" aboveAverage="0" equalAverage="0" bottom="0" percent="0" rank="0" text="" dxfId="4">
      <formula>0.65</formula>
      <formula>0.85</formula>
    </cfRule>
    <cfRule type="cellIs" priority="727" operator="between" aboveAverage="0" equalAverage="0" bottom="0" percent="0" rank="0" text="" dxfId="5">
      <formula>0</formula>
      <formula>0.65</formula>
    </cfRule>
  </conditionalFormatting>
  <conditionalFormatting sqref="S62">
    <cfRule type="cellIs" priority="728" operator="between" aboveAverage="0" equalAverage="0" bottom="0" percent="0" rank="0" text="" dxfId="3">
      <formula>0.85</formula>
      <formula>1.5</formula>
    </cfRule>
    <cfRule type="cellIs" priority="729" operator="between" aboveAverage="0" equalAverage="0" bottom="0" percent="0" rank="0" text="" dxfId="4">
      <formula>0.65</formula>
      <formula>0.85</formula>
    </cfRule>
    <cfRule type="cellIs" priority="730" operator="between" aboveAverage="0" equalAverage="0" bottom="0" percent="0" rank="0" text="" dxfId="5">
      <formula>0</formula>
      <formula>0.65</formula>
    </cfRule>
  </conditionalFormatting>
  <conditionalFormatting sqref="S63">
    <cfRule type="cellIs" priority="731" operator="between" aboveAverage="0" equalAverage="0" bottom="0" percent="0" rank="0" text="" dxfId="3">
      <formula>0.85</formula>
      <formula>1.5</formula>
    </cfRule>
    <cfRule type="cellIs" priority="732" operator="between" aboveAverage="0" equalAverage="0" bottom="0" percent="0" rank="0" text="" dxfId="4">
      <formula>0.65</formula>
      <formula>0.85</formula>
    </cfRule>
    <cfRule type="cellIs" priority="733" operator="between" aboveAverage="0" equalAverage="0" bottom="0" percent="0" rank="0" text="" dxfId="5">
      <formula>0</formula>
      <formula>0.65</formula>
    </cfRule>
  </conditionalFormatting>
  <conditionalFormatting sqref="S64">
    <cfRule type="cellIs" priority="734" operator="between" aboveAverage="0" equalAverage="0" bottom="0" percent="0" rank="0" text="" dxfId="3">
      <formula>0.85</formula>
      <formula>1.5</formula>
    </cfRule>
    <cfRule type="cellIs" priority="735" operator="between" aboveAverage="0" equalAverage="0" bottom="0" percent="0" rank="0" text="" dxfId="4">
      <formula>0.65</formula>
      <formula>0.85</formula>
    </cfRule>
    <cfRule type="cellIs" priority="736" operator="between" aboveAverage="0" equalAverage="0" bottom="0" percent="0" rank="0" text="" dxfId="5">
      <formula>0</formula>
      <formula>0.65</formula>
    </cfRule>
  </conditionalFormatting>
  <conditionalFormatting sqref="S65">
    <cfRule type="cellIs" priority="737" operator="between" aboveAverage="0" equalAverage="0" bottom="0" percent="0" rank="0" text="" dxfId="3">
      <formula>0.85</formula>
      <formula>1.5</formula>
    </cfRule>
    <cfRule type="cellIs" priority="738" operator="between" aboveAverage="0" equalAverage="0" bottom="0" percent="0" rank="0" text="" dxfId="4">
      <formula>0.65</formula>
      <formula>0.85</formula>
    </cfRule>
    <cfRule type="cellIs" priority="739" operator="between" aboveAverage="0" equalAverage="0" bottom="0" percent="0" rank="0" text="" dxfId="5">
      <formula>0</formula>
      <formula>0.65</formula>
    </cfRule>
  </conditionalFormatting>
  <conditionalFormatting sqref="S66">
    <cfRule type="cellIs" priority="740" operator="between" aboveAverage="0" equalAverage="0" bottom="0" percent="0" rank="0" text="" dxfId="3">
      <formula>0.85</formula>
      <formula>1.5</formula>
    </cfRule>
    <cfRule type="cellIs" priority="741" operator="between" aboveAverage="0" equalAverage="0" bottom="0" percent="0" rank="0" text="" dxfId="4">
      <formula>0.65</formula>
      <formula>0.85</formula>
    </cfRule>
    <cfRule type="cellIs" priority="742" operator="between" aboveAverage="0" equalAverage="0" bottom="0" percent="0" rank="0" text="" dxfId="5">
      <formula>0</formula>
      <formula>0.65</formula>
    </cfRule>
  </conditionalFormatting>
  <conditionalFormatting sqref="S67">
    <cfRule type="cellIs" priority="743" operator="between" aboveAverage="0" equalAverage="0" bottom="0" percent="0" rank="0" text="" dxfId="3">
      <formula>0.85</formula>
      <formula>1.5</formula>
    </cfRule>
    <cfRule type="cellIs" priority="744" operator="between" aboveAverage="0" equalAverage="0" bottom="0" percent="0" rank="0" text="" dxfId="4">
      <formula>0.65</formula>
      <formula>0.85</formula>
    </cfRule>
    <cfRule type="cellIs" priority="745" operator="between" aboveAverage="0" equalAverage="0" bottom="0" percent="0" rank="0" text="" dxfId="5">
      <formula>0</formula>
      <formula>0.65</formula>
    </cfRule>
  </conditionalFormatting>
  <conditionalFormatting sqref="S68">
    <cfRule type="cellIs" priority="746" operator="between" aboveAverage="0" equalAverage="0" bottom="0" percent="0" rank="0" text="" dxfId="3">
      <formula>0.85</formula>
      <formula>1.5</formula>
    </cfRule>
    <cfRule type="cellIs" priority="747" operator="between" aboveAverage="0" equalAverage="0" bottom="0" percent="0" rank="0" text="" dxfId="4">
      <formula>0.65</formula>
      <formula>0.85</formula>
    </cfRule>
    <cfRule type="cellIs" priority="748" operator="between" aboveAverage="0" equalAverage="0" bottom="0" percent="0" rank="0" text="" dxfId="5">
      <formula>0</formula>
      <formula>0.65</formula>
    </cfRule>
  </conditionalFormatting>
  <conditionalFormatting sqref="S69">
    <cfRule type="cellIs" priority="749" operator="between" aboveAverage="0" equalAverage="0" bottom="0" percent="0" rank="0" text="" dxfId="3">
      <formula>0.85</formula>
      <formula>1.5</formula>
    </cfRule>
    <cfRule type="cellIs" priority="750" operator="between" aboveAverage="0" equalAverage="0" bottom="0" percent="0" rank="0" text="" dxfId="4">
      <formula>0.65</formula>
      <formula>0.85</formula>
    </cfRule>
    <cfRule type="cellIs" priority="751" operator="between" aboveAverage="0" equalAverage="0" bottom="0" percent="0" rank="0" text="" dxfId="5">
      <formula>0</formula>
      <formula>0.65</formula>
    </cfRule>
  </conditionalFormatting>
  <conditionalFormatting sqref="S70">
    <cfRule type="cellIs" priority="752" operator="between" aboveAverage="0" equalAverage="0" bottom="0" percent="0" rank="0" text="" dxfId="3">
      <formula>0.85</formula>
      <formula>1.5</formula>
    </cfRule>
    <cfRule type="cellIs" priority="753" operator="between" aboveAverage="0" equalAverage="0" bottom="0" percent="0" rank="0" text="" dxfId="4">
      <formula>0.65</formula>
      <formula>0.85</formula>
    </cfRule>
    <cfRule type="cellIs" priority="754" operator="between" aboveAverage="0" equalAverage="0" bottom="0" percent="0" rank="0" text="" dxfId="5">
      <formula>0</formula>
      <formula>0.65</formula>
    </cfRule>
  </conditionalFormatting>
  <conditionalFormatting sqref="S71">
    <cfRule type="cellIs" priority="755" operator="between" aboveAverage="0" equalAverage="0" bottom="0" percent="0" rank="0" text="" dxfId="3">
      <formula>0.85</formula>
      <formula>1.5</formula>
    </cfRule>
    <cfRule type="cellIs" priority="756" operator="between" aboveAverage="0" equalAverage="0" bottom="0" percent="0" rank="0" text="" dxfId="4">
      <formula>0.65</formula>
      <formula>0.85</formula>
    </cfRule>
    <cfRule type="cellIs" priority="757" operator="between" aboveAverage="0" equalAverage="0" bottom="0" percent="0" rank="0" text="" dxfId="5">
      <formula>0</formula>
      <formula>0.65</formula>
    </cfRule>
  </conditionalFormatting>
  <conditionalFormatting sqref="S72">
    <cfRule type="cellIs" priority="758" operator="between" aboveAverage="0" equalAverage="0" bottom="0" percent="0" rank="0" text="" dxfId="3">
      <formula>0.85</formula>
      <formula>1.5</formula>
    </cfRule>
    <cfRule type="cellIs" priority="759" operator="between" aboveAverage="0" equalAverage="0" bottom="0" percent="0" rank="0" text="" dxfId="4">
      <formula>0.65</formula>
      <formula>0.85</formula>
    </cfRule>
    <cfRule type="cellIs" priority="760" operator="between" aboveAverage="0" equalAverage="0" bottom="0" percent="0" rank="0" text="" dxfId="5">
      <formula>0</formula>
      <formula>0.65</formula>
    </cfRule>
  </conditionalFormatting>
  <conditionalFormatting sqref="S73">
    <cfRule type="cellIs" priority="761" operator="between" aboveAverage="0" equalAverage="0" bottom="0" percent="0" rank="0" text="" dxfId="3">
      <formula>0.85</formula>
      <formula>1.5</formula>
    </cfRule>
    <cfRule type="cellIs" priority="762" operator="between" aboveAverage="0" equalAverage="0" bottom="0" percent="0" rank="0" text="" dxfId="4">
      <formula>0.65</formula>
      <formula>0.85</formula>
    </cfRule>
    <cfRule type="cellIs" priority="763" operator="between" aboveAverage="0" equalAverage="0" bottom="0" percent="0" rank="0" text="" dxfId="5">
      <formula>0</formula>
      <formula>0.65</formula>
    </cfRule>
  </conditionalFormatting>
  <conditionalFormatting sqref="S74">
    <cfRule type="cellIs" priority="764" operator="between" aboveAverage="0" equalAverage="0" bottom="0" percent="0" rank="0" text="" dxfId="3">
      <formula>0.85</formula>
      <formula>1.5</formula>
    </cfRule>
    <cfRule type="cellIs" priority="765" operator="between" aboveAverage="0" equalAverage="0" bottom="0" percent="0" rank="0" text="" dxfId="4">
      <formula>0.65</formula>
      <formula>0.85</formula>
    </cfRule>
    <cfRule type="cellIs" priority="766" operator="between" aboveAverage="0" equalAverage="0" bottom="0" percent="0" rank="0" text="" dxfId="5">
      <formula>0</formula>
      <formula>0.65</formula>
    </cfRule>
  </conditionalFormatting>
  <conditionalFormatting sqref="S75">
    <cfRule type="cellIs" priority="767" operator="between" aboveAverage="0" equalAverage="0" bottom="0" percent="0" rank="0" text="" dxfId="3">
      <formula>0.85</formula>
      <formula>1.5</formula>
    </cfRule>
    <cfRule type="cellIs" priority="768" operator="between" aboveAverage="0" equalAverage="0" bottom="0" percent="0" rank="0" text="" dxfId="4">
      <formula>0.65</formula>
      <formula>0.85</formula>
    </cfRule>
    <cfRule type="cellIs" priority="769" operator="between" aboveAverage="0" equalAverage="0" bottom="0" percent="0" rank="0" text="" dxfId="5">
      <formula>0</formula>
      <formula>0.65</formula>
    </cfRule>
  </conditionalFormatting>
  <conditionalFormatting sqref="S76">
    <cfRule type="cellIs" priority="770" operator="between" aboveAverage="0" equalAverage="0" bottom="0" percent="0" rank="0" text="" dxfId="3">
      <formula>0.85</formula>
      <formula>1.5</formula>
    </cfRule>
    <cfRule type="cellIs" priority="771" operator="between" aboveAverage="0" equalAverage="0" bottom="0" percent="0" rank="0" text="" dxfId="4">
      <formula>0.65</formula>
      <formula>0.85</formula>
    </cfRule>
    <cfRule type="cellIs" priority="772" operator="between" aboveAverage="0" equalAverage="0" bottom="0" percent="0" rank="0" text="" dxfId="5">
      <formula>0</formula>
      <formula>0.65</formula>
    </cfRule>
  </conditionalFormatting>
  <conditionalFormatting sqref="S77">
    <cfRule type="cellIs" priority="773" operator="between" aboveAverage="0" equalAverage="0" bottom="0" percent="0" rank="0" text="" dxfId="3">
      <formula>0.85</formula>
      <formula>1.5</formula>
    </cfRule>
    <cfRule type="cellIs" priority="774" operator="between" aboveAverage="0" equalAverage="0" bottom="0" percent="0" rank="0" text="" dxfId="4">
      <formula>0.65</formula>
      <formula>0.85</formula>
    </cfRule>
    <cfRule type="cellIs" priority="775" operator="between" aboveAverage="0" equalAverage="0" bottom="0" percent="0" rank="0" text="" dxfId="5">
      <formula>0</formula>
      <formula>0.65</formula>
    </cfRule>
  </conditionalFormatting>
  <conditionalFormatting sqref="S78">
    <cfRule type="cellIs" priority="776" operator="between" aboveAverage="0" equalAverage="0" bottom="0" percent="0" rank="0" text="" dxfId="3">
      <formula>0.85</formula>
      <formula>1.5</formula>
    </cfRule>
    <cfRule type="cellIs" priority="777" operator="between" aboveAverage="0" equalAverage="0" bottom="0" percent="0" rank="0" text="" dxfId="4">
      <formula>0.65</formula>
      <formula>0.85</formula>
    </cfRule>
    <cfRule type="cellIs" priority="778" operator="between" aboveAverage="0" equalAverage="0" bottom="0" percent="0" rank="0" text="" dxfId="5">
      <formula>0</formula>
      <formula>0.65</formula>
    </cfRule>
  </conditionalFormatting>
  <conditionalFormatting sqref="S79">
    <cfRule type="cellIs" priority="779" operator="between" aboveAverage="0" equalAverage="0" bottom="0" percent="0" rank="0" text="" dxfId="3">
      <formula>0.85</formula>
      <formula>1.5</formula>
    </cfRule>
    <cfRule type="cellIs" priority="780" operator="between" aboveAverage="0" equalAverage="0" bottom="0" percent="0" rank="0" text="" dxfId="4">
      <formula>0.65</formula>
      <formula>0.85</formula>
    </cfRule>
    <cfRule type="cellIs" priority="781" operator="between" aboveAverage="0" equalAverage="0" bottom="0" percent="0" rank="0" text="" dxfId="5">
      <formula>0</formula>
      <formula>0.65</formula>
    </cfRule>
  </conditionalFormatting>
  <conditionalFormatting sqref="S80">
    <cfRule type="cellIs" priority="782" operator="between" aboveAverage="0" equalAverage="0" bottom="0" percent="0" rank="0" text="" dxfId="3">
      <formula>0.85</formula>
      <formula>1.5</formula>
    </cfRule>
    <cfRule type="cellIs" priority="783" operator="between" aboveAverage="0" equalAverage="0" bottom="0" percent="0" rank="0" text="" dxfId="4">
      <formula>0.65</formula>
      <formula>0.85</formula>
    </cfRule>
    <cfRule type="cellIs" priority="784" operator="between" aboveAverage="0" equalAverage="0" bottom="0" percent="0" rank="0" text="" dxfId="5">
      <formula>0</formula>
      <formula>0.65</formula>
    </cfRule>
  </conditionalFormatting>
  <conditionalFormatting sqref="S81">
    <cfRule type="cellIs" priority="785" operator="between" aboveAverage="0" equalAverage="0" bottom="0" percent="0" rank="0" text="" dxfId="3">
      <formula>0.85</formula>
      <formula>1.5</formula>
    </cfRule>
    <cfRule type="cellIs" priority="786" operator="between" aboveAverage="0" equalAverage="0" bottom="0" percent="0" rank="0" text="" dxfId="4">
      <formula>0.65</formula>
      <formula>0.85</formula>
    </cfRule>
    <cfRule type="cellIs" priority="787" operator="between" aboveAverage="0" equalAverage="0" bottom="0" percent="0" rank="0" text="" dxfId="5">
      <formula>0</formula>
      <formula>0.65</formula>
    </cfRule>
  </conditionalFormatting>
  <conditionalFormatting sqref="S82">
    <cfRule type="cellIs" priority="788" operator="between" aboveAverage="0" equalAverage="0" bottom="0" percent="0" rank="0" text="" dxfId="3">
      <formula>0.85</formula>
      <formula>1.5</formula>
    </cfRule>
    <cfRule type="cellIs" priority="789" operator="between" aboveAverage="0" equalAverage="0" bottom="0" percent="0" rank="0" text="" dxfId="4">
      <formula>0.65</formula>
      <formula>0.85</formula>
    </cfRule>
    <cfRule type="cellIs" priority="790" operator="between" aboveAverage="0" equalAverage="0" bottom="0" percent="0" rank="0" text="" dxfId="5">
      <formula>0</formula>
      <formula>0.65</formula>
    </cfRule>
  </conditionalFormatting>
  <conditionalFormatting sqref="S83">
    <cfRule type="cellIs" priority="791" operator="between" aboveAverage="0" equalAverage="0" bottom="0" percent="0" rank="0" text="" dxfId="3">
      <formula>0.85</formula>
      <formula>1.5</formula>
    </cfRule>
    <cfRule type="cellIs" priority="792" operator="between" aboveAverage="0" equalAverage="0" bottom="0" percent="0" rank="0" text="" dxfId="4">
      <formula>0.65</formula>
      <formula>0.85</formula>
    </cfRule>
    <cfRule type="cellIs" priority="793" operator="between" aboveAverage="0" equalAverage="0" bottom="0" percent="0" rank="0" text="" dxfId="5">
      <formula>0</formula>
      <formula>0.65</formula>
    </cfRule>
  </conditionalFormatting>
  <conditionalFormatting sqref="S84">
    <cfRule type="cellIs" priority="794" operator="between" aboveAverage="0" equalAverage="0" bottom="0" percent="0" rank="0" text="" dxfId="3">
      <formula>0.85</formula>
      <formula>1.5</formula>
    </cfRule>
    <cfRule type="cellIs" priority="795" operator="between" aboveAverage="0" equalAverage="0" bottom="0" percent="0" rank="0" text="" dxfId="4">
      <formula>0.65</formula>
      <formula>0.85</formula>
    </cfRule>
    <cfRule type="cellIs" priority="796" operator="between" aboveAverage="0" equalAverage="0" bottom="0" percent="0" rank="0" text="" dxfId="5">
      <formula>0</formula>
      <formula>0.65</formula>
    </cfRule>
  </conditionalFormatting>
  <conditionalFormatting sqref="S85">
    <cfRule type="cellIs" priority="797" operator="between" aboveAverage="0" equalAverage="0" bottom="0" percent="0" rank="0" text="" dxfId="3">
      <formula>0.85</formula>
      <formula>1.5</formula>
    </cfRule>
    <cfRule type="cellIs" priority="798" operator="between" aboveAverage="0" equalAverage="0" bottom="0" percent="0" rank="0" text="" dxfId="4">
      <formula>0.65</formula>
      <formula>0.85</formula>
    </cfRule>
    <cfRule type="cellIs" priority="799" operator="between" aboveAverage="0" equalAverage="0" bottom="0" percent="0" rank="0" text="" dxfId="5">
      <formula>0</formula>
      <formula>0.65</formula>
    </cfRule>
  </conditionalFormatting>
  <conditionalFormatting sqref="S86">
    <cfRule type="cellIs" priority="800" operator="between" aboveAverage="0" equalAverage="0" bottom="0" percent="0" rank="0" text="" dxfId="3">
      <formula>0.85</formula>
      <formula>1.5</formula>
    </cfRule>
    <cfRule type="cellIs" priority="801" operator="between" aboveAverage="0" equalAverage="0" bottom="0" percent="0" rank="0" text="" dxfId="4">
      <formula>0.65</formula>
      <formula>0.85</formula>
    </cfRule>
    <cfRule type="cellIs" priority="802" operator="between" aboveAverage="0" equalAverage="0" bottom="0" percent="0" rank="0" text="" dxfId="5">
      <formula>0</formula>
      <formula>0.65</formula>
    </cfRule>
  </conditionalFormatting>
  <conditionalFormatting sqref="S87">
    <cfRule type="cellIs" priority="803" operator="between" aboveAverage="0" equalAverage="0" bottom="0" percent="0" rank="0" text="" dxfId="3">
      <formula>0.85</formula>
      <formula>1.5</formula>
    </cfRule>
    <cfRule type="cellIs" priority="804" operator="between" aboveAverage="0" equalAverage="0" bottom="0" percent="0" rank="0" text="" dxfId="4">
      <formula>0.65</formula>
      <formula>0.85</formula>
    </cfRule>
    <cfRule type="cellIs" priority="805" operator="between" aboveAverage="0" equalAverage="0" bottom="0" percent="0" rank="0" text="" dxfId="5">
      <formula>0</formula>
      <formula>0.65</formula>
    </cfRule>
  </conditionalFormatting>
  <conditionalFormatting sqref="S88">
    <cfRule type="cellIs" priority="806" operator="between" aboveAverage="0" equalAverage="0" bottom="0" percent="0" rank="0" text="" dxfId="3">
      <formula>0.85</formula>
      <formula>1.5</formula>
    </cfRule>
    <cfRule type="cellIs" priority="807" operator="between" aboveAverage="0" equalAverage="0" bottom="0" percent="0" rank="0" text="" dxfId="4">
      <formula>0.65</formula>
      <formula>0.85</formula>
    </cfRule>
    <cfRule type="cellIs" priority="808" operator="between" aboveAverage="0" equalAverage="0" bottom="0" percent="0" rank="0" text="" dxfId="5">
      <formula>0</formula>
      <formula>0.65</formula>
    </cfRule>
  </conditionalFormatting>
  <conditionalFormatting sqref="S89">
    <cfRule type="cellIs" priority="809" operator="between" aboveAverage="0" equalAverage="0" bottom="0" percent="0" rank="0" text="" dxfId="3">
      <formula>0.85</formula>
      <formula>1.5</formula>
    </cfRule>
    <cfRule type="cellIs" priority="810" operator="between" aboveAverage="0" equalAverage="0" bottom="0" percent="0" rank="0" text="" dxfId="4">
      <formula>0.65</formula>
      <formula>0.85</formula>
    </cfRule>
    <cfRule type="cellIs" priority="811" operator="between" aboveAverage="0" equalAverage="0" bottom="0" percent="0" rank="0" text="" dxfId="5">
      <formula>0</formula>
      <formula>0.65</formula>
    </cfRule>
  </conditionalFormatting>
  <conditionalFormatting sqref="S90">
    <cfRule type="cellIs" priority="812" operator="between" aboveAverage="0" equalAverage="0" bottom="0" percent="0" rank="0" text="" dxfId="3">
      <formula>0.85</formula>
      <formula>1.5</formula>
    </cfRule>
    <cfRule type="cellIs" priority="813" operator="between" aboveAverage="0" equalAverage="0" bottom="0" percent="0" rank="0" text="" dxfId="4">
      <formula>0.65</formula>
      <formula>0.85</formula>
    </cfRule>
    <cfRule type="cellIs" priority="814" operator="between" aboveAverage="0" equalAverage="0" bottom="0" percent="0" rank="0" text="" dxfId="5">
      <formula>0</formula>
      <formula>0.65</formula>
    </cfRule>
  </conditionalFormatting>
  <conditionalFormatting sqref="S91">
    <cfRule type="cellIs" priority="815" operator="between" aboveAverage="0" equalAverage="0" bottom="0" percent="0" rank="0" text="" dxfId="3">
      <formula>0.85</formula>
      <formula>1.5</formula>
    </cfRule>
    <cfRule type="cellIs" priority="816" operator="between" aboveAverage="0" equalAverage="0" bottom="0" percent="0" rank="0" text="" dxfId="4">
      <formula>0.65</formula>
      <formula>0.85</formula>
    </cfRule>
    <cfRule type="cellIs" priority="817" operator="between" aboveAverage="0" equalAverage="0" bottom="0" percent="0" rank="0" text="" dxfId="5">
      <formula>0</formula>
      <formula>0.65</formula>
    </cfRule>
  </conditionalFormatting>
  <conditionalFormatting sqref="S92">
    <cfRule type="cellIs" priority="818" operator="between" aboveAverage="0" equalAverage="0" bottom="0" percent="0" rank="0" text="" dxfId="3">
      <formula>0.85</formula>
      <formula>1.5</formula>
    </cfRule>
    <cfRule type="cellIs" priority="819" operator="between" aboveAverage="0" equalAverage="0" bottom="0" percent="0" rank="0" text="" dxfId="4">
      <formula>0.65</formula>
      <formula>0.85</formula>
    </cfRule>
    <cfRule type="cellIs" priority="820" operator="between" aboveAverage="0" equalAverage="0" bottom="0" percent="0" rank="0" text="" dxfId="5">
      <formula>0</formula>
      <formula>0.65</formula>
    </cfRule>
  </conditionalFormatting>
  <conditionalFormatting sqref="S93">
    <cfRule type="cellIs" priority="821" operator="between" aboveAverage="0" equalAverage="0" bottom="0" percent="0" rank="0" text="" dxfId="3">
      <formula>0.85</formula>
      <formula>1.5</formula>
    </cfRule>
    <cfRule type="cellIs" priority="822" operator="between" aboveAverage="0" equalAverage="0" bottom="0" percent="0" rank="0" text="" dxfId="4">
      <formula>0.65</formula>
      <formula>0.85</formula>
    </cfRule>
    <cfRule type="cellIs" priority="823" operator="between" aboveAverage="0" equalAverage="0" bottom="0" percent="0" rank="0" text="" dxfId="5">
      <formula>0</formula>
      <formula>0.65</formula>
    </cfRule>
  </conditionalFormatting>
  <conditionalFormatting sqref="S94">
    <cfRule type="cellIs" priority="824" operator="between" aboveAverage="0" equalAverage="0" bottom="0" percent="0" rank="0" text="" dxfId="3">
      <formula>0.85</formula>
      <formula>1.5</formula>
    </cfRule>
    <cfRule type="cellIs" priority="825" operator="between" aboveAverage="0" equalAverage="0" bottom="0" percent="0" rank="0" text="" dxfId="4">
      <formula>0.65</formula>
      <formula>0.85</formula>
    </cfRule>
    <cfRule type="cellIs" priority="826" operator="between" aboveAverage="0" equalAverage="0" bottom="0" percent="0" rank="0" text="" dxfId="5">
      <formula>0</formula>
      <formula>0.65</formula>
    </cfRule>
  </conditionalFormatting>
  <conditionalFormatting sqref="S95">
    <cfRule type="cellIs" priority="827" operator="between" aboveAverage="0" equalAverage="0" bottom="0" percent="0" rank="0" text="" dxfId="3">
      <formula>0.85</formula>
      <formula>1.5</formula>
    </cfRule>
    <cfRule type="cellIs" priority="828" operator="between" aboveAverage="0" equalAverage="0" bottom="0" percent="0" rank="0" text="" dxfId="4">
      <formula>0.65</formula>
      <formula>0.85</formula>
    </cfRule>
    <cfRule type="cellIs" priority="829" operator="between" aboveAverage="0" equalAverage="0" bottom="0" percent="0" rank="0" text="" dxfId="5">
      <formula>0</formula>
      <formula>0.65</formula>
    </cfRule>
  </conditionalFormatting>
  <conditionalFormatting sqref="S96">
    <cfRule type="cellIs" priority="830" operator="between" aboveAverage="0" equalAverage="0" bottom="0" percent="0" rank="0" text="" dxfId="3">
      <formula>0.85</formula>
      <formula>1.5</formula>
    </cfRule>
    <cfRule type="cellIs" priority="831" operator="between" aboveAverage="0" equalAverage="0" bottom="0" percent="0" rank="0" text="" dxfId="4">
      <formula>0.65</formula>
      <formula>0.85</formula>
    </cfRule>
    <cfRule type="cellIs" priority="832" operator="between" aboveAverage="0" equalAverage="0" bottom="0" percent="0" rank="0" text="" dxfId="5">
      <formula>0</formula>
      <formula>0.65</formula>
    </cfRule>
  </conditionalFormatting>
  <conditionalFormatting sqref="S97">
    <cfRule type="cellIs" priority="833" operator="between" aboveAverage="0" equalAverage="0" bottom="0" percent="0" rank="0" text="" dxfId="3">
      <formula>0.85</formula>
      <formula>1.5</formula>
    </cfRule>
    <cfRule type="cellIs" priority="834" operator="between" aboveAverage="0" equalAverage="0" bottom="0" percent="0" rank="0" text="" dxfId="4">
      <formula>0.65</formula>
      <formula>0.85</formula>
    </cfRule>
    <cfRule type="cellIs" priority="835" operator="between" aboveAverage="0" equalAverage="0" bottom="0" percent="0" rank="0" text="" dxfId="5">
      <formula>0</formula>
      <formula>0.65</formula>
    </cfRule>
  </conditionalFormatting>
  <conditionalFormatting sqref="S98">
    <cfRule type="cellIs" priority="836" operator="between" aboveAverage="0" equalAverage="0" bottom="0" percent="0" rank="0" text="" dxfId="3">
      <formula>0.85</formula>
      <formula>1.5</formula>
    </cfRule>
    <cfRule type="cellIs" priority="837" operator="between" aboveAverage="0" equalAverage="0" bottom="0" percent="0" rank="0" text="" dxfId="4">
      <formula>0.65</formula>
      <formula>0.85</formula>
    </cfRule>
    <cfRule type="cellIs" priority="838" operator="between" aboveAverage="0" equalAverage="0" bottom="0" percent="0" rank="0" text="" dxfId="5">
      <formula>0</formula>
      <formula>0.65</formula>
    </cfRule>
  </conditionalFormatting>
  <conditionalFormatting sqref="S99">
    <cfRule type="cellIs" priority="839" operator="between" aboveAverage="0" equalAverage="0" bottom="0" percent="0" rank="0" text="" dxfId="3">
      <formula>0.85</formula>
      <formula>1.5</formula>
    </cfRule>
    <cfRule type="cellIs" priority="840" operator="between" aboveAverage="0" equalAverage="0" bottom="0" percent="0" rank="0" text="" dxfId="4">
      <formula>0.65</formula>
      <formula>0.85</formula>
    </cfRule>
    <cfRule type="cellIs" priority="841" operator="between" aboveAverage="0" equalAverage="0" bottom="0" percent="0" rank="0" text="" dxfId="5">
      <formula>0</formula>
      <formula>0.65</formula>
    </cfRule>
  </conditionalFormatting>
  <conditionalFormatting sqref="S100">
    <cfRule type="cellIs" priority="842" operator="between" aboveAverage="0" equalAverage="0" bottom="0" percent="0" rank="0" text="" dxfId="3">
      <formula>0.85</formula>
      <formula>1.5</formula>
    </cfRule>
    <cfRule type="cellIs" priority="843" operator="between" aboveAverage="0" equalAverage="0" bottom="0" percent="0" rank="0" text="" dxfId="4">
      <formula>0.65</formula>
      <formula>0.85</formula>
    </cfRule>
    <cfRule type="cellIs" priority="844" operator="between" aboveAverage="0" equalAverage="0" bottom="0" percent="0" rank="0" text="" dxfId="5">
      <formula>0</formula>
      <formula>0.65</formula>
    </cfRule>
  </conditionalFormatting>
  <conditionalFormatting sqref="S101">
    <cfRule type="cellIs" priority="845" operator="between" aboveAverage="0" equalAverage="0" bottom="0" percent="0" rank="0" text="" dxfId="3">
      <formula>0.85</formula>
      <formula>1.5</formula>
    </cfRule>
    <cfRule type="cellIs" priority="846" operator="between" aboveAverage="0" equalAverage="0" bottom="0" percent="0" rank="0" text="" dxfId="4">
      <formula>0.65</formula>
      <formula>0.85</formula>
    </cfRule>
    <cfRule type="cellIs" priority="847" operator="between" aboveAverage="0" equalAverage="0" bottom="0" percent="0" rank="0" text="" dxfId="5">
      <formula>0</formula>
      <formula>0.65</formula>
    </cfRule>
  </conditionalFormatting>
  <conditionalFormatting sqref="S102">
    <cfRule type="cellIs" priority="848" operator="between" aboveAverage="0" equalAverage="0" bottom="0" percent="0" rank="0" text="" dxfId="3">
      <formula>0.85</formula>
      <formula>1.5</formula>
    </cfRule>
    <cfRule type="cellIs" priority="849" operator="between" aboveAverage="0" equalAverage="0" bottom="0" percent="0" rank="0" text="" dxfId="4">
      <formula>0.65</formula>
      <formula>0.85</formula>
    </cfRule>
    <cfRule type="cellIs" priority="850" operator="between" aboveAverage="0" equalAverage="0" bottom="0" percent="0" rank="0" text="" dxfId="5">
      <formula>0</formula>
      <formula>0.65</formula>
    </cfRule>
  </conditionalFormatting>
  <conditionalFormatting sqref="S103">
    <cfRule type="cellIs" priority="851" operator="between" aboveAverage="0" equalAverage="0" bottom="0" percent="0" rank="0" text="" dxfId="3">
      <formula>0.85</formula>
      <formula>1.5</formula>
    </cfRule>
    <cfRule type="cellIs" priority="852" operator="between" aboveAverage="0" equalAverage="0" bottom="0" percent="0" rank="0" text="" dxfId="4">
      <formula>0.65</formula>
      <formula>0.85</formula>
    </cfRule>
    <cfRule type="cellIs" priority="853" operator="between" aboveAverage="0" equalAverage="0" bottom="0" percent="0" rank="0" text="" dxfId="5">
      <formula>0</formula>
      <formula>0.65</formula>
    </cfRule>
  </conditionalFormatting>
  <conditionalFormatting sqref="S104">
    <cfRule type="cellIs" priority="854" operator="between" aboveAverage="0" equalAverage="0" bottom="0" percent="0" rank="0" text="" dxfId="3">
      <formula>0.85</formula>
      <formula>1.5</formula>
    </cfRule>
    <cfRule type="cellIs" priority="855" operator="between" aboveAverage="0" equalAverage="0" bottom="0" percent="0" rank="0" text="" dxfId="4">
      <formula>0.65</formula>
      <formula>0.85</formula>
    </cfRule>
    <cfRule type="cellIs" priority="856" operator="between" aboveAverage="0" equalAverage="0" bottom="0" percent="0" rank="0" text="" dxfId="5">
      <formula>0</formula>
      <formula>0.65</formula>
    </cfRule>
  </conditionalFormatting>
  <conditionalFormatting sqref="S105">
    <cfRule type="cellIs" priority="857" operator="between" aboveAverage="0" equalAverage="0" bottom="0" percent="0" rank="0" text="" dxfId="3">
      <formula>0.85</formula>
      <formula>1.5</formula>
    </cfRule>
    <cfRule type="cellIs" priority="858" operator="between" aboveAverage="0" equalAverage="0" bottom="0" percent="0" rank="0" text="" dxfId="4">
      <formula>0.65</formula>
      <formula>0.85</formula>
    </cfRule>
    <cfRule type="cellIs" priority="859" operator="between" aboveAverage="0" equalAverage="0" bottom="0" percent="0" rank="0" text="" dxfId="5">
      <formula>0</formula>
      <formula>0.65</formula>
    </cfRule>
  </conditionalFormatting>
  <conditionalFormatting sqref="S106">
    <cfRule type="cellIs" priority="860" operator="between" aboveAverage="0" equalAverage="0" bottom="0" percent="0" rank="0" text="" dxfId="3">
      <formula>0.85</formula>
      <formula>1.5</formula>
    </cfRule>
    <cfRule type="cellIs" priority="861" operator="between" aboveAverage="0" equalAverage="0" bottom="0" percent="0" rank="0" text="" dxfId="4">
      <formula>0.65</formula>
      <formula>0.85</formula>
    </cfRule>
    <cfRule type="cellIs" priority="862" operator="between" aboveAverage="0" equalAverage="0" bottom="0" percent="0" rank="0" text="" dxfId="5">
      <formula>0</formula>
      <formula>0.65</formula>
    </cfRule>
  </conditionalFormatting>
  <conditionalFormatting sqref="S107">
    <cfRule type="cellIs" priority="863" operator="between" aboveAverage="0" equalAverage="0" bottom="0" percent="0" rank="0" text="" dxfId="3">
      <formula>0.85</formula>
      <formula>1.5</formula>
    </cfRule>
    <cfRule type="cellIs" priority="864" operator="between" aboveAverage="0" equalAverage="0" bottom="0" percent="0" rank="0" text="" dxfId="4">
      <formula>0.65</formula>
      <formula>0.85</formula>
    </cfRule>
    <cfRule type="cellIs" priority="865" operator="between" aboveAverage="0" equalAverage="0" bottom="0" percent="0" rank="0" text="" dxfId="5">
      <formula>0</formula>
      <formula>0.65</formula>
    </cfRule>
  </conditionalFormatting>
  <conditionalFormatting sqref="S108">
    <cfRule type="cellIs" priority="866" operator="between" aboveAverage="0" equalAverage="0" bottom="0" percent="0" rank="0" text="" dxfId="3">
      <formula>0.85</formula>
      <formula>1.5</formula>
    </cfRule>
    <cfRule type="cellIs" priority="867" operator="between" aboveAverage="0" equalAverage="0" bottom="0" percent="0" rank="0" text="" dxfId="4">
      <formula>0.65</formula>
      <formula>0.85</formula>
    </cfRule>
    <cfRule type="cellIs" priority="868" operator="between" aboveAverage="0" equalAverage="0" bottom="0" percent="0" rank="0" text="" dxfId="5">
      <formula>0</formula>
      <formula>0.65</formula>
    </cfRule>
  </conditionalFormatting>
  <conditionalFormatting sqref="S109">
    <cfRule type="cellIs" priority="869" operator="between" aboveAverage="0" equalAverage="0" bottom="0" percent="0" rank="0" text="" dxfId="3">
      <formula>0.85</formula>
      <formula>1.5</formula>
    </cfRule>
    <cfRule type="cellIs" priority="870" operator="between" aboveAverage="0" equalAverage="0" bottom="0" percent="0" rank="0" text="" dxfId="4">
      <formula>0.65</formula>
      <formula>0.85</formula>
    </cfRule>
    <cfRule type="cellIs" priority="871" operator="between" aboveAverage="0" equalAverage="0" bottom="0" percent="0" rank="0" text="" dxfId="5">
      <formula>0</formula>
      <formula>0.65</formula>
    </cfRule>
  </conditionalFormatting>
  <conditionalFormatting sqref="S110">
    <cfRule type="cellIs" priority="872" operator="between" aboveAverage="0" equalAverage="0" bottom="0" percent="0" rank="0" text="" dxfId="3">
      <formula>0.85</formula>
      <formula>1.5</formula>
    </cfRule>
    <cfRule type="cellIs" priority="873" operator="between" aboveAverage="0" equalAverage="0" bottom="0" percent="0" rank="0" text="" dxfId="4">
      <formula>0.65</formula>
      <formula>0.85</formula>
    </cfRule>
    <cfRule type="cellIs" priority="874" operator="between" aboveAverage="0" equalAverage="0" bottom="0" percent="0" rank="0" text="" dxfId="5">
      <formula>0</formula>
      <formula>0.65</formula>
    </cfRule>
  </conditionalFormatting>
  <conditionalFormatting sqref="S111">
    <cfRule type="cellIs" priority="875" operator="between" aboveAverage="0" equalAverage="0" bottom="0" percent="0" rank="0" text="" dxfId="3">
      <formula>0.85</formula>
      <formula>1.5</formula>
    </cfRule>
    <cfRule type="cellIs" priority="876" operator="between" aboveAverage="0" equalAverage="0" bottom="0" percent="0" rank="0" text="" dxfId="4">
      <formula>0.65</formula>
      <formula>0.85</formula>
    </cfRule>
    <cfRule type="cellIs" priority="877" operator="between" aboveAverage="0" equalAverage="0" bottom="0" percent="0" rank="0" text="" dxfId="5">
      <formula>0</formula>
      <formula>0.65</formula>
    </cfRule>
  </conditionalFormatting>
  <conditionalFormatting sqref="S112">
    <cfRule type="cellIs" priority="878" operator="between" aboveAverage="0" equalAverage="0" bottom="0" percent="0" rank="0" text="" dxfId="3">
      <formula>0.85</formula>
      <formula>1.5</formula>
    </cfRule>
    <cfRule type="cellIs" priority="879" operator="between" aboveAverage="0" equalAverage="0" bottom="0" percent="0" rank="0" text="" dxfId="4">
      <formula>0.65</formula>
      <formula>0.85</formula>
    </cfRule>
    <cfRule type="cellIs" priority="880" operator="between" aboveAverage="0" equalAverage="0" bottom="0" percent="0" rank="0" text="" dxfId="5">
      <formula>0</formula>
      <formula>0.65</formula>
    </cfRule>
  </conditionalFormatting>
  <conditionalFormatting sqref="S113">
    <cfRule type="cellIs" priority="881" operator="between" aboveAverage="0" equalAverage="0" bottom="0" percent="0" rank="0" text="" dxfId="3">
      <formula>0.85</formula>
      <formula>1.5</formula>
    </cfRule>
    <cfRule type="cellIs" priority="882" operator="between" aboveAverage="0" equalAverage="0" bottom="0" percent="0" rank="0" text="" dxfId="4">
      <formula>0.65</formula>
      <formula>0.85</formula>
    </cfRule>
    <cfRule type="cellIs" priority="883" operator="between" aboveAverage="0" equalAverage="0" bottom="0" percent="0" rank="0" text="" dxfId="5">
      <formula>0</formula>
      <formula>0.65</formula>
    </cfRule>
  </conditionalFormatting>
  <conditionalFormatting sqref="S114">
    <cfRule type="cellIs" priority="884" operator="between" aboveAverage="0" equalAverage="0" bottom="0" percent="0" rank="0" text="" dxfId="3">
      <formula>0.85</formula>
      <formula>1.5</formula>
    </cfRule>
    <cfRule type="cellIs" priority="885" operator="between" aboveAverage="0" equalAverage="0" bottom="0" percent="0" rank="0" text="" dxfId="4">
      <formula>0.65</formula>
      <formula>0.85</formula>
    </cfRule>
    <cfRule type="cellIs" priority="886" operator="between" aboveAverage="0" equalAverage="0" bottom="0" percent="0" rank="0" text="" dxfId="5">
      <formula>0</formula>
      <formula>0.65</formula>
    </cfRule>
  </conditionalFormatting>
  <conditionalFormatting sqref="S115">
    <cfRule type="cellIs" priority="887" operator="between" aboveAverage="0" equalAverage="0" bottom="0" percent="0" rank="0" text="" dxfId="3">
      <formula>0.85</formula>
      <formula>1.5</formula>
    </cfRule>
    <cfRule type="cellIs" priority="888" operator="between" aboveAverage="0" equalAverage="0" bottom="0" percent="0" rank="0" text="" dxfId="4">
      <formula>0.65</formula>
      <formula>0.85</formula>
    </cfRule>
    <cfRule type="cellIs" priority="889" operator="between" aboveAverage="0" equalAverage="0" bottom="0" percent="0" rank="0" text="" dxfId="5">
      <formula>0</formula>
      <formula>0.65</formula>
    </cfRule>
  </conditionalFormatting>
  <conditionalFormatting sqref="S116">
    <cfRule type="cellIs" priority="890" operator="between" aboveAverage="0" equalAverage="0" bottom="0" percent="0" rank="0" text="" dxfId="3">
      <formula>0.85</formula>
      <formula>1.5</formula>
    </cfRule>
    <cfRule type="cellIs" priority="891" operator="between" aboveAverage="0" equalAverage="0" bottom="0" percent="0" rank="0" text="" dxfId="4">
      <formula>0.65</formula>
      <formula>0.85</formula>
    </cfRule>
    <cfRule type="cellIs" priority="892" operator="between" aboveAverage="0" equalAverage="0" bottom="0" percent="0" rank="0" text="" dxfId="5">
      <formula>0</formula>
      <formula>0.65</formula>
    </cfRule>
  </conditionalFormatting>
  <conditionalFormatting sqref="S117">
    <cfRule type="cellIs" priority="893" operator="between" aboveAverage="0" equalAverage="0" bottom="0" percent="0" rank="0" text="" dxfId="3">
      <formula>0.85</formula>
      <formula>1.5</formula>
    </cfRule>
    <cfRule type="cellIs" priority="894" operator="between" aboveAverage="0" equalAverage="0" bottom="0" percent="0" rank="0" text="" dxfId="4">
      <formula>0.65</formula>
      <formula>0.85</formula>
    </cfRule>
    <cfRule type="cellIs" priority="895" operator="between" aboveAverage="0" equalAverage="0" bottom="0" percent="0" rank="0" text="" dxfId="5">
      <formula>0</formula>
      <formula>0.65</formula>
    </cfRule>
  </conditionalFormatting>
  <conditionalFormatting sqref="S118">
    <cfRule type="cellIs" priority="896" operator="between" aboveAverage="0" equalAverage="0" bottom="0" percent="0" rank="0" text="" dxfId="3">
      <formula>0.85</formula>
      <formula>1.5</formula>
    </cfRule>
    <cfRule type="cellIs" priority="897" operator="between" aboveAverage="0" equalAverage="0" bottom="0" percent="0" rank="0" text="" dxfId="4">
      <formula>0.65</formula>
      <formula>0.85</formula>
    </cfRule>
    <cfRule type="cellIs" priority="898" operator="between" aboveAverage="0" equalAverage="0" bottom="0" percent="0" rank="0" text="" dxfId="5">
      <formula>0</formula>
      <formula>0.65</formula>
    </cfRule>
  </conditionalFormatting>
  <conditionalFormatting sqref="S119">
    <cfRule type="cellIs" priority="899" operator="between" aboveAverage="0" equalAverage="0" bottom="0" percent="0" rank="0" text="" dxfId="3">
      <formula>0.85</formula>
      <formula>1.5</formula>
    </cfRule>
    <cfRule type="cellIs" priority="900" operator="between" aboveAverage="0" equalAverage="0" bottom="0" percent="0" rank="0" text="" dxfId="4">
      <formula>0.65</formula>
      <formula>0.85</formula>
    </cfRule>
    <cfRule type="cellIs" priority="901" operator="between" aboveAverage="0" equalAverage="0" bottom="0" percent="0" rank="0" text="" dxfId="5">
      <formula>0</formula>
      <formula>0.65</formula>
    </cfRule>
  </conditionalFormatting>
  <conditionalFormatting sqref="S120">
    <cfRule type="cellIs" priority="902" operator="between" aboveAverage="0" equalAverage="0" bottom="0" percent="0" rank="0" text="" dxfId="3">
      <formula>0.85</formula>
      <formula>1.5</formula>
    </cfRule>
    <cfRule type="cellIs" priority="903" operator="between" aboveAverage="0" equalAverage="0" bottom="0" percent="0" rank="0" text="" dxfId="4">
      <formula>0.65</formula>
      <formula>0.85</formula>
    </cfRule>
    <cfRule type="cellIs" priority="904" operator="between" aboveAverage="0" equalAverage="0" bottom="0" percent="0" rank="0" text="" dxfId="5">
      <formula>0</formula>
      <formula>0.65</formula>
    </cfRule>
  </conditionalFormatting>
  <conditionalFormatting sqref="S121">
    <cfRule type="cellIs" priority="905" operator="between" aboveAverage="0" equalAverage="0" bottom="0" percent="0" rank="0" text="" dxfId="3">
      <formula>0.85</formula>
      <formula>1.5</formula>
    </cfRule>
    <cfRule type="cellIs" priority="906" operator="between" aboveAverage="0" equalAverage="0" bottom="0" percent="0" rank="0" text="" dxfId="4">
      <formula>0.65</formula>
      <formula>0.85</formula>
    </cfRule>
    <cfRule type="cellIs" priority="907" operator="between" aboveAverage="0" equalAverage="0" bottom="0" percent="0" rank="0" text="" dxfId="5">
      <formula>0</formula>
      <formula>0.65</formula>
    </cfRule>
  </conditionalFormatting>
  <conditionalFormatting sqref="S122">
    <cfRule type="cellIs" priority="908" operator="between" aboveAverage="0" equalAverage="0" bottom="0" percent="0" rank="0" text="" dxfId="3">
      <formula>0.85</formula>
      <formula>1.5</formula>
    </cfRule>
    <cfRule type="cellIs" priority="909" operator="between" aboveAverage="0" equalAverage="0" bottom="0" percent="0" rank="0" text="" dxfId="4">
      <formula>0.65</formula>
      <formula>0.85</formula>
    </cfRule>
    <cfRule type="cellIs" priority="910" operator="between" aboveAverage="0" equalAverage="0" bottom="0" percent="0" rank="0" text="" dxfId="5">
      <formula>0</formula>
      <formula>0.65</formula>
    </cfRule>
  </conditionalFormatting>
  <conditionalFormatting sqref="S123">
    <cfRule type="cellIs" priority="911" operator="between" aboveAverage="0" equalAverage="0" bottom="0" percent="0" rank="0" text="" dxfId="3">
      <formula>0.85</formula>
      <formula>1.5</formula>
    </cfRule>
    <cfRule type="cellIs" priority="912" operator="between" aboveAverage="0" equalAverage="0" bottom="0" percent="0" rank="0" text="" dxfId="4">
      <formula>0.65</formula>
      <formula>0.85</formula>
    </cfRule>
    <cfRule type="cellIs" priority="913" operator="between" aboveAverage="0" equalAverage="0" bottom="0" percent="0" rank="0" text="" dxfId="5">
      <formula>0</formula>
      <formula>0.65</formula>
    </cfRule>
  </conditionalFormatting>
  <conditionalFormatting sqref="S124">
    <cfRule type="cellIs" priority="914" operator="between" aboveAverage="0" equalAverage="0" bottom="0" percent="0" rank="0" text="" dxfId="3">
      <formula>0.85</formula>
      <formula>1.5</formula>
    </cfRule>
    <cfRule type="cellIs" priority="915" operator="between" aboveAverage="0" equalAverage="0" bottom="0" percent="0" rank="0" text="" dxfId="4">
      <formula>0.65</formula>
      <formula>0.85</formula>
    </cfRule>
    <cfRule type="cellIs" priority="916" operator="between" aboveAverage="0" equalAverage="0" bottom="0" percent="0" rank="0" text="" dxfId="5">
      <formula>0</formula>
      <formula>0.65</formula>
    </cfRule>
  </conditionalFormatting>
  <conditionalFormatting sqref="S125">
    <cfRule type="cellIs" priority="917" operator="between" aboveAverage="0" equalAverage="0" bottom="0" percent="0" rank="0" text="" dxfId="3">
      <formula>0.85</formula>
      <formula>1.5</formula>
    </cfRule>
    <cfRule type="cellIs" priority="918" operator="between" aboveAverage="0" equalAverage="0" bottom="0" percent="0" rank="0" text="" dxfId="4">
      <formula>0.65</formula>
      <formula>0.85</formula>
    </cfRule>
    <cfRule type="cellIs" priority="919" operator="between" aboveAverage="0" equalAverage="0" bottom="0" percent="0" rank="0" text="" dxfId="5">
      <formula>0</formula>
      <formula>0.65</formula>
    </cfRule>
  </conditionalFormatting>
  <conditionalFormatting sqref="S126">
    <cfRule type="cellIs" priority="920" operator="between" aboveAverage="0" equalAverage="0" bottom="0" percent="0" rank="0" text="" dxfId="3">
      <formula>0.85</formula>
      <formula>1.5</formula>
    </cfRule>
    <cfRule type="cellIs" priority="921" operator="between" aboveAverage="0" equalAverage="0" bottom="0" percent="0" rank="0" text="" dxfId="4">
      <formula>0.65</formula>
      <formula>0.85</formula>
    </cfRule>
    <cfRule type="cellIs" priority="922" operator="between" aboveAverage="0" equalAverage="0" bottom="0" percent="0" rank="0" text="" dxfId="5">
      <formula>0</formula>
      <formula>0.65</formula>
    </cfRule>
  </conditionalFormatting>
  <conditionalFormatting sqref="S127">
    <cfRule type="cellIs" priority="923" operator="between" aboveAverage="0" equalAverage="0" bottom="0" percent="0" rank="0" text="" dxfId="3">
      <formula>0.85</formula>
      <formula>1.5</formula>
    </cfRule>
    <cfRule type="cellIs" priority="924" operator="between" aboveAverage="0" equalAverage="0" bottom="0" percent="0" rank="0" text="" dxfId="4">
      <formula>0.65</formula>
      <formula>0.85</formula>
    </cfRule>
    <cfRule type="cellIs" priority="925" operator="between" aboveAverage="0" equalAverage="0" bottom="0" percent="0" rank="0" text="" dxfId="5">
      <formula>0</formula>
      <formula>0.65</formula>
    </cfRule>
  </conditionalFormatting>
  <conditionalFormatting sqref="S128">
    <cfRule type="cellIs" priority="926" operator="between" aboveAverage="0" equalAverage="0" bottom="0" percent="0" rank="0" text="" dxfId="3">
      <formula>0.85</formula>
      <formula>1.5</formula>
    </cfRule>
    <cfRule type="cellIs" priority="927" operator="between" aboveAverage="0" equalAverage="0" bottom="0" percent="0" rank="0" text="" dxfId="4">
      <formula>0.65</formula>
      <formula>0.85</formula>
    </cfRule>
    <cfRule type="cellIs" priority="928" operator="between" aboveAverage="0" equalAverage="0" bottom="0" percent="0" rank="0" text="" dxfId="5">
      <formula>0</formula>
      <formula>0.65</formula>
    </cfRule>
  </conditionalFormatting>
  <conditionalFormatting sqref="S129">
    <cfRule type="cellIs" priority="929" operator="between" aboveAverage="0" equalAverage="0" bottom="0" percent="0" rank="0" text="" dxfId="3">
      <formula>0.85</formula>
      <formula>1.5</formula>
    </cfRule>
    <cfRule type="cellIs" priority="930" operator="between" aboveAverage="0" equalAverage="0" bottom="0" percent="0" rank="0" text="" dxfId="4">
      <formula>0.65</formula>
      <formula>0.85</formula>
    </cfRule>
    <cfRule type="cellIs" priority="931" operator="between" aboveAverage="0" equalAverage="0" bottom="0" percent="0" rank="0" text="" dxfId="5">
      <formula>0</formula>
      <formula>0.65</formula>
    </cfRule>
  </conditionalFormatting>
  <conditionalFormatting sqref="S130">
    <cfRule type="cellIs" priority="932" operator="between" aboveAverage="0" equalAverage="0" bottom="0" percent="0" rank="0" text="" dxfId="3">
      <formula>0.85</formula>
      <formula>1.5</formula>
    </cfRule>
    <cfRule type="cellIs" priority="933" operator="between" aboveAverage="0" equalAverage="0" bottom="0" percent="0" rank="0" text="" dxfId="4">
      <formula>0.65</formula>
      <formula>0.85</formula>
    </cfRule>
    <cfRule type="cellIs" priority="934" operator="between" aboveAverage="0" equalAverage="0" bottom="0" percent="0" rank="0" text="" dxfId="5">
      <formula>0</formula>
      <formula>0.65</formula>
    </cfRule>
  </conditionalFormatting>
  <conditionalFormatting sqref="S131">
    <cfRule type="cellIs" priority="935" operator="between" aboveAverage="0" equalAverage="0" bottom="0" percent="0" rank="0" text="" dxfId="3">
      <formula>0.85</formula>
      <formula>1.5</formula>
    </cfRule>
    <cfRule type="cellIs" priority="936" operator="between" aboveAverage="0" equalAverage="0" bottom="0" percent="0" rank="0" text="" dxfId="4">
      <formula>0.65</formula>
      <formula>0.85</formula>
    </cfRule>
    <cfRule type="cellIs" priority="937" operator="between" aboveAverage="0" equalAverage="0" bottom="0" percent="0" rank="0" text="" dxfId="5">
      <formula>0</formula>
      <formula>0.65</formula>
    </cfRule>
  </conditionalFormatting>
  <conditionalFormatting sqref="S132">
    <cfRule type="cellIs" priority="938" operator="between" aboveAverage="0" equalAverage="0" bottom="0" percent="0" rank="0" text="" dxfId="3">
      <formula>0.85</formula>
      <formula>1.5</formula>
    </cfRule>
    <cfRule type="cellIs" priority="939" operator="between" aboveAverage="0" equalAverage="0" bottom="0" percent="0" rank="0" text="" dxfId="4">
      <formula>0.65</formula>
      <formula>0.85</formula>
    </cfRule>
    <cfRule type="cellIs" priority="940" operator="between" aboveAverage="0" equalAverage="0" bottom="0" percent="0" rank="0" text="" dxfId="5">
      <formula>0</formula>
      <formula>0.65</formula>
    </cfRule>
  </conditionalFormatting>
  <conditionalFormatting sqref="S133">
    <cfRule type="cellIs" priority="941" operator="between" aboveAverage="0" equalAverage="0" bottom="0" percent="0" rank="0" text="" dxfId="3">
      <formula>0.85</formula>
      <formula>1.5</formula>
    </cfRule>
    <cfRule type="cellIs" priority="942" operator="between" aboveAverage="0" equalAverage="0" bottom="0" percent="0" rank="0" text="" dxfId="4">
      <formula>0.65</formula>
      <formula>0.85</formula>
    </cfRule>
    <cfRule type="cellIs" priority="943" operator="between" aboveAverage="0" equalAverage="0" bottom="0" percent="0" rank="0" text="" dxfId="5">
      <formula>0</formula>
      <formula>0.65</formula>
    </cfRule>
  </conditionalFormatting>
  <conditionalFormatting sqref="S134">
    <cfRule type="cellIs" priority="944" operator="between" aboveAverage="0" equalAverage="0" bottom="0" percent="0" rank="0" text="" dxfId="3">
      <formula>0.85</formula>
      <formula>1.5</formula>
    </cfRule>
    <cfRule type="cellIs" priority="945" operator="between" aboveAverage="0" equalAverage="0" bottom="0" percent="0" rank="0" text="" dxfId="4">
      <formula>0.65</formula>
      <formula>0.85</formula>
    </cfRule>
    <cfRule type="cellIs" priority="946" operator="between" aboveAverage="0" equalAverage="0" bottom="0" percent="0" rank="0" text="" dxfId="5">
      <formula>0</formula>
      <formula>0.65</formula>
    </cfRule>
  </conditionalFormatting>
  <conditionalFormatting sqref="S135">
    <cfRule type="cellIs" priority="947" operator="between" aboveAverage="0" equalAverage="0" bottom="0" percent="0" rank="0" text="" dxfId="3">
      <formula>0.85</formula>
      <formula>1.5</formula>
    </cfRule>
    <cfRule type="cellIs" priority="948" operator="between" aboveAverage="0" equalAverage="0" bottom="0" percent="0" rank="0" text="" dxfId="4">
      <formula>0.65</formula>
      <formula>0.85</formula>
    </cfRule>
    <cfRule type="cellIs" priority="949" operator="between" aboveAverage="0" equalAverage="0" bottom="0" percent="0" rank="0" text="" dxfId="5">
      <formula>0</formula>
      <formula>0.65</formula>
    </cfRule>
  </conditionalFormatting>
  <conditionalFormatting sqref="S136">
    <cfRule type="cellIs" priority="950" operator="between" aboveAverage="0" equalAverage="0" bottom="0" percent="0" rank="0" text="" dxfId="3">
      <formula>0.85</formula>
      <formula>1.5</formula>
    </cfRule>
    <cfRule type="cellIs" priority="951" operator="between" aboveAverage="0" equalAverage="0" bottom="0" percent="0" rank="0" text="" dxfId="4">
      <formula>0.65</formula>
      <formula>0.85</formula>
    </cfRule>
    <cfRule type="cellIs" priority="952" operator="between" aboveAverage="0" equalAverage="0" bottom="0" percent="0" rank="0" text="" dxfId="5">
      <formula>0</formula>
      <formula>0.65</formula>
    </cfRule>
  </conditionalFormatting>
  <conditionalFormatting sqref="S137">
    <cfRule type="cellIs" priority="953" operator="between" aboveAverage="0" equalAverage="0" bottom="0" percent="0" rank="0" text="" dxfId="3">
      <formula>0.85</formula>
      <formula>1.5</formula>
    </cfRule>
    <cfRule type="cellIs" priority="954" operator="between" aboveAverage="0" equalAverage="0" bottom="0" percent="0" rank="0" text="" dxfId="4">
      <formula>0.65</formula>
      <formula>0.85</formula>
    </cfRule>
    <cfRule type="cellIs" priority="955" operator="between" aboveAverage="0" equalAverage="0" bottom="0" percent="0" rank="0" text="" dxfId="5">
      <formula>0</formula>
      <formula>0.65</formula>
    </cfRule>
  </conditionalFormatting>
  <conditionalFormatting sqref="S138">
    <cfRule type="cellIs" priority="956" operator="between" aboveAverage="0" equalAverage="0" bottom="0" percent="0" rank="0" text="" dxfId="3">
      <formula>0.85</formula>
      <formula>1.5</formula>
    </cfRule>
    <cfRule type="cellIs" priority="957" operator="between" aboveAverage="0" equalAverage="0" bottom="0" percent="0" rank="0" text="" dxfId="4">
      <formula>0.65</formula>
      <formula>0.85</formula>
    </cfRule>
    <cfRule type="cellIs" priority="958" operator="between" aboveAverage="0" equalAverage="0" bottom="0" percent="0" rank="0" text="" dxfId="5">
      <formula>0</formula>
      <formula>0.65</formula>
    </cfRule>
  </conditionalFormatting>
  <conditionalFormatting sqref="S139">
    <cfRule type="cellIs" priority="959" operator="between" aboveAverage="0" equalAverage="0" bottom="0" percent="0" rank="0" text="" dxfId="3">
      <formula>0.85</formula>
      <formula>1.5</formula>
    </cfRule>
    <cfRule type="cellIs" priority="960" operator="between" aboveAverage="0" equalAverage="0" bottom="0" percent="0" rank="0" text="" dxfId="4">
      <formula>0.65</formula>
      <formula>0.85</formula>
    </cfRule>
    <cfRule type="cellIs" priority="961" operator="between" aboveAverage="0" equalAverage="0" bottom="0" percent="0" rank="0" text="" dxfId="5">
      <formula>0</formula>
      <formula>0.65</formula>
    </cfRule>
  </conditionalFormatting>
  <conditionalFormatting sqref="S140">
    <cfRule type="cellIs" priority="962" operator="between" aboveAverage="0" equalAverage="0" bottom="0" percent="0" rank="0" text="" dxfId="3">
      <formula>0.85</formula>
      <formula>1.5</formula>
    </cfRule>
    <cfRule type="cellIs" priority="963" operator="between" aboveAverage="0" equalAverage="0" bottom="0" percent="0" rank="0" text="" dxfId="4">
      <formula>0.65</formula>
      <formula>0.85</formula>
    </cfRule>
    <cfRule type="cellIs" priority="964" operator="between" aboveAverage="0" equalAverage="0" bottom="0" percent="0" rank="0" text="" dxfId="5">
      <formula>0</formula>
      <formula>0.65</formula>
    </cfRule>
  </conditionalFormatting>
  <conditionalFormatting sqref="S141">
    <cfRule type="cellIs" priority="965" operator="between" aboveAverage="0" equalAverage="0" bottom="0" percent="0" rank="0" text="" dxfId="3">
      <formula>0.85</formula>
      <formula>1.5</formula>
    </cfRule>
    <cfRule type="cellIs" priority="966" operator="between" aboveAverage="0" equalAverage="0" bottom="0" percent="0" rank="0" text="" dxfId="4">
      <formula>0.65</formula>
      <formula>0.85</formula>
    </cfRule>
    <cfRule type="cellIs" priority="967" operator="between" aboveAverage="0" equalAverage="0" bottom="0" percent="0" rank="0" text="" dxfId="5">
      <formula>0</formula>
      <formula>0.65</formula>
    </cfRule>
  </conditionalFormatting>
  <conditionalFormatting sqref="S142">
    <cfRule type="cellIs" priority="968" operator="between" aboveAverage="0" equalAverage="0" bottom="0" percent="0" rank="0" text="" dxfId="3">
      <formula>0.85</formula>
      <formula>1.5</formula>
    </cfRule>
    <cfRule type="cellIs" priority="969" operator="between" aboveAverage="0" equalAverage="0" bottom="0" percent="0" rank="0" text="" dxfId="4">
      <formula>0.65</formula>
      <formula>0.85</formula>
    </cfRule>
    <cfRule type="cellIs" priority="970" operator="between" aboveAverage="0" equalAverage="0" bottom="0" percent="0" rank="0" text="" dxfId="5">
      <formula>0</formula>
      <formula>0.65</formula>
    </cfRule>
  </conditionalFormatting>
  <conditionalFormatting sqref="S143">
    <cfRule type="cellIs" priority="971" operator="between" aboveAverage="0" equalAverage="0" bottom="0" percent="0" rank="0" text="" dxfId="3">
      <formula>0.85</formula>
      <formula>1.5</formula>
    </cfRule>
    <cfRule type="cellIs" priority="972" operator="between" aboveAverage="0" equalAverage="0" bottom="0" percent="0" rank="0" text="" dxfId="4">
      <formula>0.65</formula>
      <formula>0.85</formula>
    </cfRule>
    <cfRule type="cellIs" priority="973" operator="between" aboveAverage="0" equalAverage="0" bottom="0" percent="0" rank="0" text="" dxfId="5">
      <formula>0</formula>
      <formula>0.65</formula>
    </cfRule>
  </conditionalFormatting>
  <conditionalFormatting sqref="S144">
    <cfRule type="cellIs" priority="974" operator="between" aboveAverage="0" equalAverage="0" bottom="0" percent="0" rank="0" text="" dxfId="3">
      <formula>0.85</formula>
      <formula>1.5</formula>
    </cfRule>
    <cfRule type="cellIs" priority="975" operator="between" aboveAverage="0" equalAverage="0" bottom="0" percent="0" rank="0" text="" dxfId="4">
      <formula>0.65</formula>
      <formula>0.85</formula>
    </cfRule>
    <cfRule type="cellIs" priority="976" operator="between" aboveAverage="0" equalAverage="0" bottom="0" percent="0" rank="0" text="" dxfId="5">
      <formula>0</formula>
      <formula>0.65</formula>
    </cfRule>
  </conditionalFormatting>
  <conditionalFormatting sqref="S145">
    <cfRule type="cellIs" priority="977" operator="between" aboveAverage="0" equalAverage="0" bottom="0" percent="0" rank="0" text="" dxfId="3">
      <formula>0.85</formula>
      <formula>1.5</formula>
    </cfRule>
    <cfRule type="cellIs" priority="978" operator="between" aboveAverage="0" equalAverage="0" bottom="0" percent="0" rank="0" text="" dxfId="4">
      <formula>0.65</formula>
      <formula>0.85</formula>
    </cfRule>
    <cfRule type="cellIs" priority="979" operator="between" aboveAverage="0" equalAverage="0" bottom="0" percent="0" rank="0" text="" dxfId="5">
      <formula>0</formula>
      <formula>0.65</formula>
    </cfRule>
  </conditionalFormatting>
  <conditionalFormatting sqref="S146">
    <cfRule type="cellIs" priority="980" operator="between" aboveAverage="0" equalAverage="0" bottom="0" percent="0" rank="0" text="" dxfId="3">
      <formula>0.85</formula>
      <formula>1.5</formula>
    </cfRule>
    <cfRule type="cellIs" priority="981" operator="between" aboveAverage="0" equalAverage="0" bottom="0" percent="0" rank="0" text="" dxfId="4">
      <formula>0.65</formula>
      <formula>0.85</formula>
    </cfRule>
    <cfRule type="cellIs" priority="982" operator="between" aboveAverage="0" equalAverage="0" bottom="0" percent="0" rank="0" text="" dxfId="5">
      <formula>0</formula>
      <formula>0.65</formula>
    </cfRule>
  </conditionalFormatting>
  <conditionalFormatting sqref="S147">
    <cfRule type="cellIs" priority="983" operator="between" aboveAverage="0" equalAverage="0" bottom="0" percent="0" rank="0" text="" dxfId="3">
      <formula>0.85</formula>
      <formula>1.5</formula>
    </cfRule>
    <cfRule type="cellIs" priority="984" operator="between" aboveAverage="0" equalAverage="0" bottom="0" percent="0" rank="0" text="" dxfId="4">
      <formula>0.65</formula>
      <formula>0.85</formula>
    </cfRule>
    <cfRule type="cellIs" priority="985" operator="between" aboveAverage="0" equalAverage="0" bottom="0" percent="0" rank="0" text="" dxfId="5">
      <formula>0</formula>
      <formula>0.65</formula>
    </cfRule>
  </conditionalFormatting>
  <conditionalFormatting sqref="S148">
    <cfRule type="cellIs" priority="986" operator="between" aboveAverage="0" equalAverage="0" bottom="0" percent="0" rank="0" text="" dxfId="3">
      <formula>0.85</formula>
      <formula>1.5</formula>
    </cfRule>
    <cfRule type="cellIs" priority="987" operator="between" aboveAverage="0" equalAverage="0" bottom="0" percent="0" rank="0" text="" dxfId="4">
      <formula>0.65</formula>
      <formula>0.85</formula>
    </cfRule>
    <cfRule type="cellIs" priority="988" operator="between" aboveAverage="0" equalAverage="0" bottom="0" percent="0" rank="0" text="" dxfId="5">
      <formula>0</formula>
      <formula>0.65</formula>
    </cfRule>
  </conditionalFormatting>
  <conditionalFormatting sqref="S149">
    <cfRule type="cellIs" priority="989" operator="between" aboveAverage="0" equalAverage="0" bottom="0" percent="0" rank="0" text="" dxfId="3">
      <formula>0.85</formula>
      <formula>1.5</formula>
    </cfRule>
    <cfRule type="cellIs" priority="990" operator="between" aboveAverage="0" equalAverage="0" bottom="0" percent="0" rank="0" text="" dxfId="4">
      <formula>0.65</formula>
      <formula>0.85</formula>
    </cfRule>
    <cfRule type="cellIs" priority="991" operator="between" aboveAverage="0" equalAverage="0" bottom="0" percent="0" rank="0" text="" dxfId="5">
      <formula>0</formula>
      <formula>0.65</formula>
    </cfRule>
  </conditionalFormatting>
  <conditionalFormatting sqref="S150">
    <cfRule type="cellIs" priority="992" operator="between" aboveAverage="0" equalAverage="0" bottom="0" percent="0" rank="0" text="" dxfId="3">
      <formula>0.85</formula>
      <formula>1.5</formula>
    </cfRule>
    <cfRule type="cellIs" priority="993" operator="between" aboveAverage="0" equalAverage="0" bottom="0" percent="0" rank="0" text="" dxfId="4">
      <formula>0.65</formula>
      <formula>0.85</formula>
    </cfRule>
    <cfRule type="cellIs" priority="994" operator="between" aboveAverage="0" equalAverage="0" bottom="0" percent="0" rank="0" text="" dxfId="5">
      <formula>0</formula>
      <formula>0.65</formula>
    </cfRule>
  </conditionalFormatting>
  <conditionalFormatting sqref="S151">
    <cfRule type="cellIs" priority="995" operator="between" aboveAverage="0" equalAverage="0" bottom="0" percent="0" rank="0" text="" dxfId="3">
      <formula>0.85</formula>
      <formula>1.5</formula>
    </cfRule>
    <cfRule type="cellIs" priority="996" operator="between" aboveAverage="0" equalAverage="0" bottom="0" percent="0" rank="0" text="" dxfId="4">
      <formula>0.65</formula>
      <formula>0.85</formula>
    </cfRule>
    <cfRule type="cellIs" priority="997" operator="between" aboveAverage="0" equalAverage="0" bottom="0" percent="0" rank="0" text="" dxfId="5">
      <formula>0</formula>
      <formula>0.65</formula>
    </cfRule>
  </conditionalFormatting>
  <conditionalFormatting sqref="S152">
    <cfRule type="cellIs" priority="998" operator="between" aboveAverage="0" equalAverage="0" bottom="0" percent="0" rank="0" text="" dxfId="3">
      <formula>0.85</formula>
      <formula>1.5</formula>
    </cfRule>
    <cfRule type="cellIs" priority="999" operator="between" aboveAverage="0" equalAverage="0" bottom="0" percent="0" rank="0" text="" dxfId="4">
      <formula>0.65</formula>
      <formula>0.85</formula>
    </cfRule>
    <cfRule type="cellIs" priority="1000" operator="between" aboveAverage="0" equalAverage="0" bottom="0" percent="0" rank="0" text="" dxfId="5">
      <formula>0</formula>
      <formula>0.65</formula>
    </cfRule>
  </conditionalFormatting>
  <conditionalFormatting sqref="S153">
    <cfRule type="cellIs" priority="1001" operator="between" aboveAverage="0" equalAverage="0" bottom="0" percent="0" rank="0" text="" dxfId="3">
      <formula>0.85</formula>
      <formula>1.5</formula>
    </cfRule>
    <cfRule type="cellIs" priority="1002" operator="between" aboveAverage="0" equalAverage="0" bottom="0" percent="0" rank="0" text="" dxfId="4">
      <formula>0.65</formula>
      <formula>0.85</formula>
    </cfRule>
    <cfRule type="cellIs" priority="1003" operator="between" aboveAverage="0" equalAverage="0" bottom="0" percent="0" rank="0" text="" dxfId="5">
      <formula>0</formula>
      <formula>0.65</formula>
    </cfRule>
  </conditionalFormatting>
  <conditionalFormatting sqref="S154">
    <cfRule type="cellIs" priority="1004" operator="between" aboveAverage="0" equalAverage="0" bottom="0" percent="0" rank="0" text="" dxfId="3">
      <formula>0.85</formula>
      <formula>1.5</formula>
    </cfRule>
    <cfRule type="cellIs" priority="1005" operator="between" aboveAverage="0" equalAverage="0" bottom="0" percent="0" rank="0" text="" dxfId="4">
      <formula>0.65</formula>
      <formula>0.85</formula>
    </cfRule>
    <cfRule type="cellIs" priority="1006" operator="between" aboveAverage="0" equalAverage="0" bottom="0" percent="0" rank="0" text="" dxfId="5">
      <formula>0</formula>
      <formula>0.65</formula>
    </cfRule>
  </conditionalFormatting>
  <conditionalFormatting sqref="S155">
    <cfRule type="cellIs" priority="1007" operator="between" aboveAverage="0" equalAverage="0" bottom="0" percent="0" rank="0" text="" dxfId="3">
      <formula>0.85</formula>
      <formula>1.5</formula>
    </cfRule>
    <cfRule type="cellIs" priority="1008" operator="between" aboveAverage="0" equalAverage="0" bottom="0" percent="0" rank="0" text="" dxfId="4">
      <formula>0.65</formula>
      <formula>0.85</formula>
    </cfRule>
    <cfRule type="cellIs" priority="1009" operator="between" aboveAverage="0" equalAverage="0" bottom="0" percent="0" rank="0" text="" dxfId="5">
      <formula>0</formula>
      <formula>0.65</formula>
    </cfRule>
  </conditionalFormatting>
  <conditionalFormatting sqref="S156">
    <cfRule type="cellIs" priority="1010" operator="between" aboveAverage="0" equalAverage="0" bottom="0" percent="0" rank="0" text="" dxfId="3">
      <formula>0.85</formula>
      <formula>1.5</formula>
    </cfRule>
    <cfRule type="cellIs" priority="1011" operator="between" aboveAverage="0" equalAverage="0" bottom="0" percent="0" rank="0" text="" dxfId="4">
      <formula>0.65</formula>
      <formula>0.85</formula>
    </cfRule>
    <cfRule type="cellIs" priority="1012" operator="between" aboveAverage="0" equalAverage="0" bottom="0" percent="0" rank="0" text="" dxfId="5">
      <formula>0</formula>
      <formula>0.65</formula>
    </cfRule>
  </conditionalFormatting>
  <conditionalFormatting sqref="S157">
    <cfRule type="cellIs" priority="1013" operator="between" aboveAverage="0" equalAverage="0" bottom="0" percent="0" rank="0" text="" dxfId="3">
      <formula>0.85</formula>
      <formula>1.5</formula>
    </cfRule>
    <cfRule type="cellIs" priority="1014" operator="between" aboveAverage="0" equalAverage="0" bottom="0" percent="0" rank="0" text="" dxfId="4">
      <formula>0.65</formula>
      <formula>0.85</formula>
    </cfRule>
    <cfRule type="cellIs" priority="1015" operator="between" aboveAverage="0" equalAverage="0" bottom="0" percent="0" rank="0" text="" dxfId="5">
      <formula>0</formula>
      <formula>0.65</formula>
    </cfRule>
  </conditionalFormatting>
  <conditionalFormatting sqref="S158">
    <cfRule type="cellIs" priority="1016" operator="between" aboveAverage="0" equalAverage="0" bottom="0" percent="0" rank="0" text="" dxfId="3">
      <formula>0.85</formula>
      <formula>1.5</formula>
    </cfRule>
    <cfRule type="cellIs" priority="1017" operator="between" aboveAverage="0" equalAverage="0" bottom="0" percent="0" rank="0" text="" dxfId="4">
      <formula>0.65</formula>
      <formula>0.85</formula>
    </cfRule>
    <cfRule type="cellIs" priority="1018" operator="between" aboveAverage="0" equalAverage="0" bottom="0" percent="0" rank="0" text="" dxfId="5">
      <formula>0</formula>
      <formula>0.65</formula>
    </cfRule>
  </conditionalFormatting>
  <conditionalFormatting sqref="S159">
    <cfRule type="cellIs" priority="1019" operator="between" aboveAverage="0" equalAverage="0" bottom="0" percent="0" rank="0" text="" dxfId="3">
      <formula>0.85</formula>
      <formula>1.5</formula>
    </cfRule>
    <cfRule type="cellIs" priority="1020" operator="between" aboveAverage="0" equalAverage="0" bottom="0" percent="0" rank="0" text="" dxfId="4">
      <formula>0.65</formula>
      <formula>0.85</formula>
    </cfRule>
    <cfRule type="cellIs" priority="1021" operator="between" aboveAverage="0" equalAverage="0" bottom="0" percent="0" rank="0" text="" dxfId="5">
      <formula>0</formula>
      <formula>0.65</formula>
    </cfRule>
  </conditionalFormatting>
  <conditionalFormatting sqref="S160">
    <cfRule type="cellIs" priority="1022" operator="between" aboveAverage="0" equalAverage="0" bottom="0" percent="0" rank="0" text="" dxfId="3">
      <formula>0.85</formula>
      <formula>1.5</formula>
    </cfRule>
    <cfRule type="cellIs" priority="1023" operator="between" aboveAverage="0" equalAverage="0" bottom="0" percent="0" rank="0" text="" dxfId="4">
      <formula>0.65</formula>
      <formula>0.85</formula>
    </cfRule>
    <cfRule type="cellIs" priority="1024" operator="between" aboveAverage="0" equalAverage="0" bottom="0" percent="0" rank="0" text="" dxfId="5">
      <formula>0</formula>
      <formula>0.65</formula>
    </cfRule>
  </conditionalFormatting>
  <conditionalFormatting sqref="S161">
    <cfRule type="cellIs" priority="1025" operator="between" aboveAverage="0" equalAverage="0" bottom="0" percent="0" rank="0" text="" dxfId="3">
      <formula>0.85</formula>
      <formula>1.5</formula>
    </cfRule>
    <cfRule type="cellIs" priority="1026" operator="between" aboveAverage="0" equalAverage="0" bottom="0" percent="0" rank="0" text="" dxfId="4">
      <formula>0.65</formula>
      <formula>0.85</formula>
    </cfRule>
    <cfRule type="cellIs" priority="1027" operator="between" aboveAverage="0" equalAverage="0" bottom="0" percent="0" rank="0" text="" dxfId="5">
      <formula>0</formula>
      <formula>0.65</formula>
    </cfRule>
  </conditionalFormatting>
  <conditionalFormatting sqref="S162">
    <cfRule type="cellIs" priority="1028" operator="between" aboveAverage="0" equalAverage="0" bottom="0" percent="0" rank="0" text="" dxfId="3">
      <formula>0.85</formula>
      <formula>1.5</formula>
    </cfRule>
    <cfRule type="cellIs" priority="1029" operator="between" aboveAverage="0" equalAverage="0" bottom="0" percent="0" rank="0" text="" dxfId="4">
      <formula>0.65</formula>
      <formula>0.85</formula>
    </cfRule>
    <cfRule type="cellIs" priority="1030" operator="between" aboveAverage="0" equalAverage="0" bottom="0" percent="0" rank="0" text="" dxfId="5">
      <formula>0</formula>
      <formula>0.65</formula>
    </cfRule>
  </conditionalFormatting>
  <conditionalFormatting sqref="S163">
    <cfRule type="cellIs" priority="1031" operator="between" aboveAverage="0" equalAverage="0" bottom="0" percent="0" rank="0" text="" dxfId="3">
      <formula>0.85</formula>
      <formula>1.5</formula>
    </cfRule>
    <cfRule type="cellIs" priority="1032" operator="between" aboveAverage="0" equalAverage="0" bottom="0" percent="0" rank="0" text="" dxfId="4">
      <formula>0.65</formula>
      <formula>0.85</formula>
    </cfRule>
    <cfRule type="cellIs" priority="1033" operator="between" aboveAverage="0" equalAverage="0" bottom="0" percent="0" rank="0" text="" dxfId="5">
      <formula>0</formula>
      <formula>0.65</formula>
    </cfRule>
  </conditionalFormatting>
  <conditionalFormatting sqref="S164">
    <cfRule type="cellIs" priority="1034" operator="between" aboveAverage="0" equalAverage="0" bottom="0" percent="0" rank="0" text="" dxfId="3">
      <formula>0.85</formula>
      <formula>1.5</formula>
    </cfRule>
    <cfRule type="cellIs" priority="1035" operator="between" aboveAverage="0" equalAverage="0" bottom="0" percent="0" rank="0" text="" dxfId="4">
      <formula>0.65</formula>
      <formula>0.85</formula>
    </cfRule>
    <cfRule type="cellIs" priority="1036" operator="between" aboveAverage="0" equalAverage="0" bottom="0" percent="0" rank="0" text="" dxfId="5">
      <formula>0</formula>
      <formula>0.65</formula>
    </cfRule>
  </conditionalFormatting>
  <conditionalFormatting sqref="S165">
    <cfRule type="cellIs" priority="1037" operator="between" aboveAverage="0" equalAverage="0" bottom="0" percent="0" rank="0" text="" dxfId="3">
      <formula>0.85</formula>
      <formula>1.5</formula>
    </cfRule>
    <cfRule type="cellIs" priority="1038" operator="between" aboveAverage="0" equalAverage="0" bottom="0" percent="0" rank="0" text="" dxfId="4">
      <formula>0.65</formula>
      <formula>0.85</formula>
    </cfRule>
    <cfRule type="cellIs" priority="1039" operator="between" aboveAverage="0" equalAverage="0" bottom="0" percent="0" rank="0" text="" dxfId="5">
      <formula>0</formula>
      <formula>0.65</formula>
    </cfRule>
  </conditionalFormatting>
  <conditionalFormatting sqref="S166">
    <cfRule type="cellIs" priority="1040" operator="between" aboveAverage="0" equalAverage="0" bottom="0" percent="0" rank="0" text="" dxfId="3">
      <formula>0.85</formula>
      <formula>1.5</formula>
    </cfRule>
    <cfRule type="cellIs" priority="1041" operator="between" aboveAverage="0" equalAverage="0" bottom="0" percent="0" rank="0" text="" dxfId="4">
      <formula>0.65</formula>
      <formula>0.85</formula>
    </cfRule>
    <cfRule type="cellIs" priority="1042" operator="between" aboveAverage="0" equalAverage="0" bottom="0" percent="0" rank="0" text="" dxfId="5">
      <formula>0</formula>
      <formula>0.65</formula>
    </cfRule>
  </conditionalFormatting>
  <conditionalFormatting sqref="S167">
    <cfRule type="cellIs" priority="1043" operator="between" aboveAverage="0" equalAverage="0" bottom="0" percent="0" rank="0" text="" dxfId="3">
      <formula>0.85</formula>
      <formula>1.5</formula>
    </cfRule>
    <cfRule type="cellIs" priority="1044" operator="between" aboveAverage="0" equalAverage="0" bottom="0" percent="0" rank="0" text="" dxfId="4">
      <formula>0.65</formula>
      <formula>0.85</formula>
    </cfRule>
    <cfRule type="cellIs" priority="1045" operator="between" aboveAverage="0" equalAverage="0" bottom="0" percent="0" rank="0" text="" dxfId="5">
      <formula>0</formula>
      <formula>0.65</formula>
    </cfRule>
  </conditionalFormatting>
  <conditionalFormatting sqref="S168">
    <cfRule type="cellIs" priority="1046" operator="between" aboveAverage="0" equalAverage="0" bottom="0" percent="0" rank="0" text="" dxfId="3">
      <formula>0.85</formula>
      <formula>1.5</formula>
    </cfRule>
    <cfRule type="cellIs" priority="1047" operator="between" aboveAverage="0" equalAverage="0" bottom="0" percent="0" rank="0" text="" dxfId="4">
      <formula>0.65</formula>
      <formula>0.85</formula>
    </cfRule>
    <cfRule type="cellIs" priority="1048" operator="between" aboveAverage="0" equalAverage="0" bottom="0" percent="0" rank="0" text="" dxfId="5">
      <formula>0</formula>
      <formula>0.65</formula>
    </cfRule>
  </conditionalFormatting>
  <conditionalFormatting sqref="S169">
    <cfRule type="cellIs" priority="1049" operator="between" aboveAverage="0" equalAverage="0" bottom="0" percent="0" rank="0" text="" dxfId="3">
      <formula>0.85</formula>
      <formula>1.5</formula>
    </cfRule>
    <cfRule type="cellIs" priority="1050" operator="between" aboveAverage="0" equalAverage="0" bottom="0" percent="0" rank="0" text="" dxfId="4">
      <formula>0.65</formula>
      <formula>0.85</formula>
    </cfRule>
    <cfRule type="cellIs" priority="1051" operator="between" aboveAverage="0" equalAverage="0" bottom="0" percent="0" rank="0" text="" dxfId="5">
      <formula>0</formula>
      <formula>0.65</formula>
    </cfRule>
  </conditionalFormatting>
  <conditionalFormatting sqref="S170">
    <cfRule type="cellIs" priority="1052" operator="between" aboveAverage="0" equalAverage="0" bottom="0" percent="0" rank="0" text="" dxfId="3">
      <formula>0.85</formula>
      <formula>1.5</formula>
    </cfRule>
    <cfRule type="cellIs" priority="1053" operator="between" aboveAverage="0" equalAverage="0" bottom="0" percent="0" rank="0" text="" dxfId="4">
      <formula>0.65</formula>
      <formula>0.85</formula>
    </cfRule>
    <cfRule type="cellIs" priority="1054" operator="between" aboveAverage="0" equalAverage="0" bottom="0" percent="0" rank="0" text="" dxfId="5">
      <formula>0</formula>
      <formula>0.65</formula>
    </cfRule>
  </conditionalFormatting>
  <conditionalFormatting sqref="S171">
    <cfRule type="cellIs" priority="1055" operator="between" aboveAverage="0" equalAverage="0" bottom="0" percent="0" rank="0" text="" dxfId="3">
      <formula>0.85</formula>
      <formula>1.5</formula>
    </cfRule>
    <cfRule type="cellIs" priority="1056" operator="between" aboveAverage="0" equalAverage="0" bottom="0" percent="0" rank="0" text="" dxfId="4">
      <formula>0.65</formula>
      <formula>0.85</formula>
    </cfRule>
    <cfRule type="cellIs" priority="1057" operator="between" aboveAverage="0" equalAverage="0" bottom="0" percent="0" rank="0" text="" dxfId="5">
      <formula>0</formula>
      <formula>0.65</formula>
    </cfRule>
  </conditionalFormatting>
  <conditionalFormatting sqref="S172">
    <cfRule type="cellIs" priority="1058" operator="between" aboveAverage="0" equalAverage="0" bottom="0" percent="0" rank="0" text="" dxfId="3">
      <formula>0.85</formula>
      <formula>1.5</formula>
    </cfRule>
    <cfRule type="cellIs" priority="1059" operator="between" aboveAverage="0" equalAverage="0" bottom="0" percent="0" rank="0" text="" dxfId="4">
      <formula>0.65</formula>
      <formula>0.85</formula>
    </cfRule>
    <cfRule type="cellIs" priority="1060" operator="between" aboveAverage="0" equalAverage="0" bottom="0" percent="0" rank="0" text="" dxfId="5">
      <formula>0</formula>
      <formula>0.65</formula>
    </cfRule>
  </conditionalFormatting>
  <conditionalFormatting sqref="S173">
    <cfRule type="cellIs" priority="1061" operator="between" aboveAverage="0" equalAverage="0" bottom="0" percent="0" rank="0" text="" dxfId="3">
      <formula>0.85</formula>
      <formula>1.5</formula>
    </cfRule>
    <cfRule type="cellIs" priority="1062" operator="between" aboveAverage="0" equalAverage="0" bottom="0" percent="0" rank="0" text="" dxfId="4">
      <formula>0.65</formula>
      <formula>0.85</formula>
    </cfRule>
    <cfRule type="cellIs" priority="1063" operator="between" aboveAverage="0" equalAverage="0" bottom="0" percent="0" rank="0" text="" dxfId="5">
      <formula>0</formula>
      <formula>0.65</formula>
    </cfRule>
  </conditionalFormatting>
  <conditionalFormatting sqref="S174">
    <cfRule type="cellIs" priority="1064" operator="between" aboveAverage="0" equalAverage="0" bottom="0" percent="0" rank="0" text="" dxfId="3">
      <formula>0.85</formula>
      <formula>1.5</formula>
    </cfRule>
    <cfRule type="cellIs" priority="1065" operator="between" aboveAverage="0" equalAverage="0" bottom="0" percent="0" rank="0" text="" dxfId="4">
      <formula>0.65</formula>
      <formula>0.85</formula>
    </cfRule>
    <cfRule type="cellIs" priority="1066" operator="between" aboveAverage="0" equalAverage="0" bottom="0" percent="0" rank="0" text="" dxfId="5">
      <formula>0</formula>
      <formula>0.65</formula>
    </cfRule>
  </conditionalFormatting>
  <conditionalFormatting sqref="R175">
    <cfRule type="cellIs" priority="1067" operator="between" aboveAverage="0" equalAverage="0" bottom="0" percent="0" rank="0" text="" dxfId="0">
      <formula>0.85</formula>
      <formula>1.5</formula>
    </cfRule>
    <cfRule type="cellIs" priority="1068" operator="between" aboveAverage="0" equalAverage="0" bottom="0" percent="0" rank="0" text="" dxfId="1">
      <formula>0.65</formula>
      <formula>0.85</formula>
    </cfRule>
    <cfRule type="cellIs" priority="1069" operator="between" aboveAverage="0" equalAverage="0" bottom="0" percent="0" rank="0" text="" dxfId="2">
      <formula>0</formula>
      <formula>0.65</formula>
    </cfRule>
  </conditionalFormatting>
  <conditionalFormatting sqref="S175">
    <cfRule type="cellIs" priority="1070" operator="between" aboveAverage="0" equalAverage="0" bottom="0" percent="0" rank="0" text="" dxfId="0">
      <formula>0.85</formula>
      <formula>1.5</formula>
    </cfRule>
    <cfRule type="cellIs" priority="1071" operator="between" aboveAverage="0" equalAverage="0" bottom="0" percent="0" rank="0" text="" dxfId="1">
      <formula>0.65</formula>
      <formula>0.85</formula>
    </cfRule>
    <cfRule type="cellIs" priority="1072" operator="between" aboveAverage="0" equalAverage="0" bottom="0" percent="0" rank="0" text="" dxfId="2">
      <formula>0</formula>
      <formula>0.65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1" width="14.86"/>
    <col collapsed="false" customWidth="true" hidden="false" outlineLevel="0" max="1025" min="2" style="1" width="10.71"/>
  </cols>
  <sheetData>
    <row r="1" customFormat="false" ht="15" hidden="false" customHeight="true" outlineLevel="0" collapsed="false">
      <c r="A1" s="1" t="s">
        <v>1349</v>
      </c>
      <c r="B1" s="1" t="s">
        <v>1350</v>
      </c>
    </row>
    <row r="2" customFormat="false" ht="15" hidden="false" customHeight="true" outlineLevel="0" collapsed="false">
      <c r="A2" s="9" t="s">
        <v>5</v>
      </c>
      <c r="B2" s="1" t="s">
        <v>6</v>
      </c>
    </row>
    <row r="3" customFormat="false" ht="15" hidden="false" customHeight="true" outlineLevel="0" collapsed="false">
      <c r="A3" s="10" t="s">
        <v>9</v>
      </c>
      <c r="B3" s="1" t="s">
        <v>10</v>
      </c>
    </row>
    <row r="4" customFormat="false" ht="15" hidden="false" customHeight="true" outlineLevel="0" collapsed="false">
      <c r="A4" s="13" t="s">
        <v>13</v>
      </c>
      <c r="B4" s="1" t="s">
        <v>14</v>
      </c>
    </row>
    <row r="5" customFormat="false" ht="15" hidden="false" customHeight="true" outlineLevel="0" collapsed="false">
      <c r="A5" s="1" t="s">
        <v>15</v>
      </c>
      <c r="B5" s="1" t="s">
        <v>16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</TotalTime>
  <Application>LibreOffice/5.3.6.1$Linux_X86_64 LibreOffice_project/30$Build-1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de-DE</dc:language>
  <cp:lastModifiedBy/>
  <dcterms:modified xsi:type="dcterms:W3CDTF">2021-02-15T11:10:46Z</dcterms:modified>
  <cp:revision>23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