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<sst xmlns="http://schemas.openxmlformats.org/spreadsheetml/2006/main" count="864" uniqueCount="694">
  <si>
    <t xml:space="preserve">Förderprogramm 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</si>
  <si>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</si>
  <si>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</si>
  <si>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</si>
  <si>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</si>
  <si>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</si>
  <si>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</si>
  <si>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</si>
  <si>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</si>
  <si>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</si>
  <si>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</si>
  <si>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</si>
  <si>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</si>
  <si>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</si>
  <si>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</si>
  <si>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</si>
  <si>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</si>
  <si>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</si>
  <si>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</si>
  <si>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</si>
  <si>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t xml:space="preserve">Ergebnisindikator 
(erfolgreiche Austritte gem. progr.-spezifischer Vorgaben)</t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</si>
  <si>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</si>
  <si>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</si>
  <si>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</si>
  <si>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</si>
  <si>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</si>
  <si>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</si>
  <si>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</si>
  <si>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</si>
  <si>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</si>
  <si>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</si>
  <si>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</si>
  <si>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</si>
  <si>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</si>
  <si>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</si>
  <si>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</si>
  <si>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</si>
  <si>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</si>
  <si>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</si>
  <si>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</si>
  <si>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</si>
  <si>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</si>
  <si>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SIB.0003.15</t>
  </si>
  <si>
    <t xml:space="preserve">Basys gGmbH</t>
  </si>
  <si>
    <t xml:space="preserve">ser 1</t>
  </si>
  <si>
    <t xml:space="preserve">NI</t>
  </si>
  <si>
    <t xml:space="preserve">SIB.0003.15 Cloppenburg</t>
  </si>
  <si>
    <t xml:space="preserve">fes:target:t:*:SIB.0003.15</t>
  </si>
  <si>
    <t xml:space="preserve">fes:entry:t:*:SIB.0003.15</t>
  </si>
  <si>
    <t xml:space="preserve">fes:exit:t:*:SIB.0003.15</t>
  </si>
  <si>
    <t xml:space="preserve">fes:a2_1+exit:t:*:SIB.0003.15</t>
  </si>
  <si>
    <t xml:space="preserve">SIB.0004.15</t>
  </si>
  <si>
    <t xml:space="preserve">Zukunftswerkstatt Düsseldorf GmbH (ZWD)</t>
  </si>
  <si>
    <t xml:space="preserve">NW</t>
  </si>
  <si>
    <t xml:space="preserve">SIB.0004.15 Düsseldorf</t>
  </si>
  <si>
    <t xml:space="preserve">fes:target:t:*:SIB.0004.15</t>
  </si>
  <si>
    <t xml:space="preserve">fes:entry:t:*:SIB.0004.15</t>
  </si>
  <si>
    <t xml:space="preserve">fes:exit:t:*:SIB.0004.15</t>
  </si>
  <si>
    <t xml:space="preserve">fes:a2_1+exit:t:*:SIB.0004.15</t>
  </si>
  <si>
    <t xml:space="preserve">SIB.0005.15</t>
  </si>
  <si>
    <t xml:space="preserve">Förderverein pro Kinder und Jugendliche e. V.</t>
  </si>
  <si>
    <t xml:space="preserve">ser 2</t>
  </si>
  <si>
    <t xml:space="preserve">SN</t>
  </si>
  <si>
    <t xml:space="preserve">SIB.0005.15 Leipzig</t>
  </si>
  <si>
    <t xml:space="preserve">fes:target:t:*:SIB.0005.15</t>
  </si>
  <si>
    <t xml:space="preserve">fes:entry:t:*:SIB.0005.15</t>
  </si>
  <si>
    <t xml:space="preserve">fes:exit:t:*:SIB.0005.15</t>
  </si>
  <si>
    <t xml:space="preserve">fes:a2_1+exit:t:*:SIB.0005.15</t>
  </si>
  <si>
    <t xml:space="preserve">SIB.0006.15</t>
  </si>
  <si>
    <t xml:space="preserve">AWO Kreisverband Fulda e.V. Bürgerzentrum Aschenberg</t>
  </si>
  <si>
    <t xml:space="preserve">MV</t>
  </si>
  <si>
    <t xml:space="preserve">SIB.0006.15 Fulda</t>
  </si>
  <si>
    <t xml:space="preserve">fes:target:t:*:SIB.0006.15</t>
  </si>
  <si>
    <t xml:space="preserve">fes:entry:t:*:SIB.0006.15</t>
  </si>
  <si>
    <t xml:space="preserve">fes:exit:t:*:SIB.0006.15</t>
  </si>
  <si>
    <t xml:space="preserve">fes:a2_1+exit:t:*:SIB.0006.15</t>
  </si>
  <si>
    <t xml:space="preserve">SIB.0007.15</t>
  </si>
  <si>
    <t xml:space="preserve">low-tec gem. Arbeitsmarktförderungsgesellschaft Düren mbH</t>
  </si>
  <si>
    <t xml:space="preserve">SIB.0007.15 Düren</t>
  </si>
  <si>
    <t xml:space="preserve">fes:target:t:*:SIB.0007.15</t>
  </si>
  <si>
    <t xml:space="preserve">fes:entry:t:*:SIB.0007.15</t>
  </si>
  <si>
    <t xml:space="preserve">fes:exit:t:*:SIB.0007.15</t>
  </si>
  <si>
    <t xml:space="preserve">fes:a2_1+exit:t:*:SIB.0007.15</t>
  </si>
  <si>
    <t xml:space="preserve">SIB.0008.15</t>
  </si>
  <si>
    <t xml:space="preserve">Arge Berufsbildung und örtliche Entwicklung e.V.</t>
  </si>
  <si>
    <t xml:space="preserve">ÜR 2</t>
  </si>
  <si>
    <t xml:space="preserve">SIB.0008.15 Osterholz-Scharmbeck</t>
  </si>
  <si>
    <t xml:space="preserve">fes:target:t:*:SIB.0008.15</t>
  </si>
  <si>
    <t xml:space="preserve">fes:entry:t:*:SIB.0008.15</t>
  </si>
  <si>
    <t xml:space="preserve">fes:exit:t:*:SIB.0008.15</t>
  </si>
  <si>
    <t xml:space="preserve">fes:a2_1+exit:t:*:SIB.0008.15</t>
  </si>
  <si>
    <t xml:space="preserve">SIB.0009.15</t>
  </si>
  <si>
    <t xml:space="preserve">Grone Bildungszentren NRW GmbH -gemeinnützig-</t>
  </si>
  <si>
    <t xml:space="preserve">SIB.0009.15 Bielefeld</t>
  </si>
  <si>
    <t xml:space="preserve">fes:target:t:*:SIB.0009.15</t>
  </si>
  <si>
    <t xml:space="preserve">fes:entry:t:*:SIB.0009.15</t>
  </si>
  <si>
    <t xml:space="preserve">fes:exit:t:*:SIB.0009.15</t>
  </si>
  <si>
    <t xml:space="preserve">fes:a2_1+exit:t:*:SIB.0009.15</t>
  </si>
  <si>
    <t xml:space="preserve">SIB.0010.15</t>
  </si>
  <si>
    <t xml:space="preserve">Vatter Bildungszentrum GmbH &amp; Co. KG</t>
  </si>
  <si>
    <t xml:space="preserve">BW</t>
  </si>
  <si>
    <t xml:space="preserve">SIB.0010.15 Villingen-Schwenningen</t>
  </si>
  <si>
    <t xml:space="preserve">fes:target:t:*:SIB.0010.15</t>
  </si>
  <si>
    <t xml:space="preserve">fes:entry:t:*:SIB.0010.15</t>
  </si>
  <si>
    <t xml:space="preserve">fes:exit:t:*:SIB.0010.15</t>
  </si>
  <si>
    <t xml:space="preserve">fes:a2_1+exit:t:*:SIB.0010.15</t>
  </si>
  <si>
    <t xml:space="preserve">SIB.0011.15</t>
  </si>
  <si>
    <t xml:space="preserve">RE/init e. V.</t>
  </si>
  <si>
    <t xml:space="preserve">SIB.0011.15 Recklinghausen (RE-init e.V.)</t>
  </si>
  <si>
    <t xml:space="preserve">fes:target:t:*:SIB.0011.15</t>
  </si>
  <si>
    <t xml:space="preserve">fes:entry:t:*:SIB.0011.15</t>
  </si>
  <si>
    <t xml:space="preserve">fes:exit:t:*:SIB.0011.15</t>
  </si>
  <si>
    <t xml:space="preserve">fes:a2_1+exit:t:*:SIB.0011.15</t>
  </si>
  <si>
    <t xml:space="preserve">SIB.0012.15</t>
  </si>
  <si>
    <t xml:space="preserve">Evangelischer Kirchenkreis Gelsenkirchen und Wattenscheid</t>
  </si>
  <si>
    <t xml:space="preserve">SIB.0012.15 Gelsenkirchen</t>
  </si>
  <si>
    <t xml:space="preserve">fes:target:t:*:SIB.0012.15</t>
  </si>
  <si>
    <t xml:space="preserve">fes:entry:t:*:SIB.0012.15</t>
  </si>
  <si>
    <t xml:space="preserve">fes:exit:t:*:SIB.0012.15</t>
  </si>
  <si>
    <t xml:space="preserve">fes:a2_1+exit:t:*:SIB.0012.15</t>
  </si>
  <si>
    <t xml:space="preserve">SIB.0013.15</t>
  </si>
  <si>
    <t xml:space="preserve">Arbeit für Alle gGmbH</t>
  </si>
  <si>
    <t xml:space="preserve">SIB.0013.15 Weil am Rhein</t>
  </si>
  <si>
    <t xml:space="preserve">fes:target:t:*:SIB.0013.15</t>
  </si>
  <si>
    <t xml:space="preserve">fes:entry:t:*:SIB.0013.15</t>
  </si>
  <si>
    <t xml:space="preserve">fes:exit:t:*:SIB.0013.15</t>
  </si>
  <si>
    <t xml:space="preserve">fes:a2_1+exit:t:*:SIB.0013.15</t>
  </si>
  <si>
    <t xml:space="preserve">SIB.0014.15</t>
  </si>
  <si>
    <t xml:space="preserve">Entwicklungs- und Betriebsgesellschaft der Stadt Bocholt mbH</t>
  </si>
  <si>
    <t xml:space="preserve">SIB.0014.15 Bocholt</t>
  </si>
  <si>
    <t xml:space="preserve">fes:target:t:*:SIB.0014.15</t>
  </si>
  <si>
    <t xml:space="preserve">fes:entry:t:*:SIB.0014.15</t>
  </si>
  <si>
    <t xml:space="preserve">fes:exit:t:*:SIB.0014.15</t>
  </si>
  <si>
    <t xml:space="preserve">fes:a2_1+exit:t:*:SIB.0014.15</t>
  </si>
  <si>
    <t xml:space="preserve">SIB.0015.15</t>
  </si>
  <si>
    <t xml:space="preserve">bfz gGmbH Regensburg</t>
  </si>
  <si>
    <t xml:space="preserve">BY</t>
  </si>
  <si>
    <t xml:space="preserve">SIB.0015.15 Regensburg</t>
  </si>
  <si>
    <t xml:space="preserve">fes:target:t:*:SIB.0015.15</t>
  </si>
  <si>
    <t xml:space="preserve">fes:entry:t:*:SIB.0015.15</t>
  </si>
  <si>
    <t xml:space="preserve">fes:exit:t:*:SIB.0015.15</t>
  </si>
  <si>
    <t xml:space="preserve">fes:a2_1+exit:t:*:SIB.0015.15</t>
  </si>
  <si>
    <t xml:space="preserve">SIB.0016.15</t>
  </si>
  <si>
    <t xml:space="preserve">Caritasverband Mannheim e.V.</t>
  </si>
  <si>
    <t xml:space="preserve">SIB.0016.15 Mannheim</t>
  </si>
  <si>
    <t xml:space="preserve">fes:target:t:*:SIB.0016.15</t>
  </si>
  <si>
    <t xml:space="preserve">fes:entry:t:*:SIB.0016.15</t>
  </si>
  <si>
    <t xml:space="preserve">fes:exit:t:*:SIB.0016.15</t>
  </si>
  <si>
    <t xml:space="preserve">fes:a2_1+exit:t:*:SIB.0016.15</t>
  </si>
  <si>
    <t xml:space="preserve">SIB.0017.15</t>
  </si>
  <si>
    <t xml:space="preserve">Berufsbildungsstätte Westmünsterland GmbH</t>
  </si>
  <si>
    <t xml:space="preserve">SIB.0017.15 Ahaus</t>
  </si>
  <si>
    <t xml:space="preserve">fes:target:t:*:SIB.0017.15</t>
  </si>
  <si>
    <t xml:space="preserve">fes:entry:t:*:SIB.0017.15</t>
  </si>
  <si>
    <t xml:space="preserve">fes:exit:t:*:SIB.0017.15</t>
  </si>
  <si>
    <t xml:space="preserve">fes:a2_1+exit:t:*:SIB.0017.15</t>
  </si>
  <si>
    <t xml:space="preserve">SIB.0018.15</t>
  </si>
  <si>
    <t xml:space="preserve">Helene-Weber-Haus</t>
  </si>
  <si>
    <t xml:space="preserve">SIB.0018.15 Stolberg</t>
  </si>
  <si>
    <t xml:space="preserve">fes:target:t:*:SIB.0018.15</t>
  </si>
  <si>
    <t xml:space="preserve">fes:entry:t:*:SIB.0018.15</t>
  </si>
  <si>
    <t xml:space="preserve">fes:exit:t:*:SIB.0018.15</t>
  </si>
  <si>
    <t xml:space="preserve">fes:a2_1+exit:t:*:SIB.0018.15</t>
  </si>
  <si>
    <t xml:space="preserve">SIB.0019.15</t>
  </si>
  <si>
    <t xml:space="preserve">Q-Prints&amp;Service gGmbH</t>
  </si>
  <si>
    <t xml:space="preserve">SIB.0019.15 Pforzheim</t>
  </si>
  <si>
    <t xml:space="preserve">fes:target:t:*:SIB.0019.15</t>
  </si>
  <si>
    <t xml:space="preserve">fes:entry:t:*:SIB.0019.15</t>
  </si>
  <si>
    <t xml:space="preserve">fes:exit:t:*:SIB.0019.15</t>
  </si>
  <si>
    <t xml:space="preserve">fes:a2_1+exit:t:*:SIB.0019.15</t>
  </si>
  <si>
    <t xml:space="preserve">SIB.0020.15</t>
  </si>
  <si>
    <t xml:space="preserve">zukunft im zentrum GmbH</t>
  </si>
  <si>
    <t xml:space="preserve">BE</t>
  </si>
  <si>
    <t xml:space="preserve">SIB Berlin (zukunft im zentrum GmbH)</t>
  </si>
  <si>
    <t xml:space="preserve">fes:target:t:*:SIB.0020.15</t>
  </si>
  <si>
    <t xml:space="preserve">fes:entry:t:*:SIB.0020.15</t>
  </si>
  <si>
    <t xml:space="preserve">fes:exit:t:*:SIB.0020.15</t>
  </si>
  <si>
    <t xml:space="preserve">fes:a2_1+exit:t:*:SIB.0020.15</t>
  </si>
  <si>
    <t xml:space="preserve">SIB.0021.15</t>
  </si>
  <si>
    <t xml:space="preserve">bequa Flensburg gGmbH</t>
  </si>
  <si>
    <t xml:space="preserve">SH</t>
  </si>
  <si>
    <t xml:space="preserve">SIB.0021.15 Flensburg</t>
  </si>
  <si>
    <t xml:space="preserve">fes:target:t:*:SIB.0021.15</t>
  </si>
  <si>
    <t xml:space="preserve">fes:entry:t:*:SIB.0021.15</t>
  </si>
  <si>
    <t xml:space="preserve">fes:exit:t:*:SIB.0021.15</t>
  </si>
  <si>
    <t xml:space="preserve">fes:a2_1+exit:t:*:SIB.0021.15</t>
  </si>
  <si>
    <t xml:space="preserve">SIB.0023.15</t>
  </si>
  <si>
    <t xml:space="preserve">ZAUG gGmbH</t>
  </si>
  <si>
    <t xml:space="preserve">SIB.0023.15 Giessen</t>
  </si>
  <si>
    <t xml:space="preserve">fes:target:t:*:SIB.0023.15</t>
  </si>
  <si>
    <t xml:space="preserve">fes:entry:t:*:SIB.0023.15</t>
  </si>
  <si>
    <t xml:space="preserve">fes:exit:t:*:SIB.0023.15</t>
  </si>
  <si>
    <t xml:space="preserve">fes:a2_1+exit:t:*:SIB.0023.15</t>
  </si>
  <si>
    <t xml:space="preserve">SIB.0025.15</t>
  </si>
  <si>
    <t xml:space="preserve">Frauen gegen Erwerbslosigkeit e.V.</t>
  </si>
  <si>
    <t xml:space="preserve">SIB.0025.15 Köln</t>
  </si>
  <si>
    <t xml:space="preserve">fes:target:t:*:SIB.0025.15</t>
  </si>
  <si>
    <t xml:space="preserve">fes:entry:t:*:SIB.0025.15</t>
  </si>
  <si>
    <t xml:space="preserve">fes:exit:t:*:SIB.0025.15</t>
  </si>
  <si>
    <t xml:space="preserve">fes:a2_1+exit:t:*:SIB.0025.15</t>
  </si>
  <si>
    <t xml:space="preserve">SIB.0026.15</t>
  </si>
  <si>
    <t xml:space="preserve">Internationaler Bund (IB) e.V.</t>
  </si>
  <si>
    <t xml:space="preserve">SIB.0026.15 Langen</t>
  </si>
  <si>
    <t xml:space="preserve">fes:target:t:*:SIB.0026.15</t>
  </si>
  <si>
    <t xml:space="preserve">fes:entry:t:*:SIB.0026.15</t>
  </si>
  <si>
    <t xml:space="preserve">fes:exit:t:*:SIB.0026.15</t>
  </si>
  <si>
    <t xml:space="preserve">fes:a2_1+exit:t:*:SIB.0026.15</t>
  </si>
  <si>
    <t xml:space="preserve">SIB.0029.15</t>
  </si>
  <si>
    <t xml:space="preserve">Noris-Arbeit gGmbH (NOA)</t>
  </si>
  <si>
    <t xml:space="preserve">SIB.0029.15 Nürnberg</t>
  </si>
  <si>
    <t xml:space="preserve">fes:target:t:*:SIB.0029.15</t>
  </si>
  <si>
    <t xml:space="preserve">fes:entry:t:*:SIB.0029.15</t>
  </si>
  <si>
    <t xml:space="preserve">fes:exit:t:*:SIB.0029.15</t>
  </si>
  <si>
    <t xml:space="preserve">fes:a2_1+exit:t:*:SIB.0029.15</t>
  </si>
  <si>
    <t xml:space="preserve">SIB.0030.15</t>
  </si>
  <si>
    <t xml:space="preserve">DAA - Deutsche Angestellten-Akademie GmbH</t>
  </si>
  <si>
    <t xml:space="preserve">ÜR 1</t>
  </si>
  <si>
    <t xml:space="preserve">ST</t>
  </si>
  <si>
    <t xml:space="preserve">SIB.0030.15 Magdeburg</t>
  </si>
  <si>
    <t xml:space="preserve">fes:target:t:*:SIB.0030.15</t>
  </si>
  <si>
    <t xml:space="preserve">fes:entry:t:*:SIB.0030.15</t>
  </si>
  <si>
    <t xml:space="preserve">fes:exit:t:*:SIB.0030.15</t>
  </si>
  <si>
    <t xml:space="preserve">fes:a2_1+exit:t:*:SIB.0030.15</t>
  </si>
  <si>
    <t xml:space="preserve">SIB.0031.15</t>
  </si>
  <si>
    <t xml:space="preserve">Jobcenter Landkreis Mayen-Koblenz</t>
  </si>
  <si>
    <t xml:space="preserve">RP</t>
  </si>
  <si>
    <t xml:space="preserve">SIB.0031.15 Mayen</t>
  </si>
  <si>
    <t xml:space="preserve">fes:target:t:*:SIB.0031.15</t>
  </si>
  <si>
    <t xml:space="preserve">fes:entry:t:*:SIB.0031.15</t>
  </si>
  <si>
    <t xml:space="preserve">fes:exit:t:*:SIB.0031.15</t>
  </si>
  <si>
    <t xml:space="preserve">fes:a2_1+exit:t:*:SIB.0031.15</t>
  </si>
  <si>
    <t xml:space="preserve">SIB.0032.15</t>
  </si>
  <si>
    <t xml:space="preserve">die kurbel Katholisches Jugendwerk Oberhausen gGmbH</t>
  </si>
  <si>
    <t xml:space="preserve">SIB.0032.15 Oberhausen (kurbel gGmbH)</t>
  </si>
  <si>
    <t xml:space="preserve">fes:target:t:*:SIB.0032.15</t>
  </si>
  <si>
    <t xml:space="preserve">fes:entry:t:*:SIB.0032.15</t>
  </si>
  <si>
    <t xml:space="preserve">fes:exit:t:*:SIB.0032.15</t>
  </si>
  <si>
    <t xml:space="preserve">fes:a2_1+exit:t:*:SIB.0032.15</t>
  </si>
  <si>
    <t xml:space="preserve">SIB.0033.15</t>
  </si>
  <si>
    <t xml:space="preserve">Stadt Freiburg im Breisgau</t>
  </si>
  <si>
    <t xml:space="preserve">SIB.0033.15 Freiburg</t>
  </si>
  <si>
    <t xml:space="preserve">fes:target:t:*:SIB.0033.15</t>
  </si>
  <si>
    <t xml:space="preserve">fes:entry:t:*:SIB.0033.15</t>
  </si>
  <si>
    <t xml:space="preserve">fes:exit:t:*:SIB.0033.15</t>
  </si>
  <si>
    <t xml:space="preserve">fes:a2_1+exit:t:*:SIB.0033.15</t>
  </si>
  <si>
    <t xml:space="preserve">SIB.0034.15</t>
  </si>
  <si>
    <t xml:space="preserve">QuaBeD gGmbH</t>
  </si>
  <si>
    <t xml:space="preserve">SIB.0034.15 Witten</t>
  </si>
  <si>
    <t xml:space="preserve">fes:target:t:*:SIB.0034.15</t>
  </si>
  <si>
    <t xml:space="preserve">fes:entry:t:*:SIB.0034.15</t>
  </si>
  <si>
    <t xml:space="preserve">fes:exit:t:*:SIB.0034.15</t>
  </si>
  <si>
    <t xml:space="preserve">fes:a2_1+exit:t:*:SIB.0034.15</t>
  </si>
  <si>
    <t xml:space="preserve">SIB.0035.15</t>
  </si>
  <si>
    <t xml:space="preserve">a.l.s.o.  e.V.</t>
  </si>
  <si>
    <t xml:space="preserve">SIB.0035.15 Schwäbisch Gmünd</t>
  </si>
  <si>
    <t xml:space="preserve">fes:target:t:*:SIB.0035.15</t>
  </si>
  <si>
    <t xml:space="preserve">fes:entry:t:*:SIB.0035.15</t>
  </si>
  <si>
    <t xml:space="preserve">fes:exit:t:*:SIB.0035.15</t>
  </si>
  <si>
    <t xml:space="preserve">fes:a2_1+exit:t:*:SIB.0035.15</t>
  </si>
  <si>
    <t xml:space="preserve">SIB.0036.15</t>
  </si>
  <si>
    <t xml:space="preserve">Kultur- und Weiterbildungsgesellschaft mbH</t>
  </si>
  <si>
    <t xml:space="preserve">SIB.0036.15 Görlitz</t>
  </si>
  <si>
    <t xml:space="preserve">fes:target:t:*:SIB.0036.15</t>
  </si>
  <si>
    <t xml:space="preserve">fes:entry:t:*:SIB.0036.15</t>
  </si>
  <si>
    <t xml:space="preserve">fes:exit:t:*:SIB.0036.15</t>
  </si>
  <si>
    <t xml:space="preserve">fes:a2_1+exit:t:*:SIB.0036.15</t>
  </si>
  <si>
    <t xml:space="preserve">SIB.0037.15</t>
  </si>
  <si>
    <t xml:space="preserve">MitMenschen e.V.</t>
  </si>
  <si>
    <t xml:space="preserve">DEG</t>
  </si>
  <si>
    <t xml:space="preserve">SIB.0037.15 Erfurt (Mitmenschen e.V.)</t>
  </si>
  <si>
    <t xml:space="preserve">fes:target:t:*:SIB.0037.15</t>
  </si>
  <si>
    <t xml:space="preserve">fes:entry:t:*:SIB.0037.15</t>
  </si>
  <si>
    <t xml:space="preserve">fes:exit:t:*:SIB.0037.15</t>
  </si>
  <si>
    <t xml:space="preserve">fes:a2_1+exit:t:*:SIB.0037.15</t>
  </si>
  <si>
    <t xml:space="preserve">SIB.0038.15</t>
  </si>
  <si>
    <t xml:space="preserve">VHS Delmenhorst gGmbH</t>
  </si>
  <si>
    <t xml:space="preserve">SIB.0038.15 Delmenhorst</t>
  </si>
  <si>
    <t xml:space="preserve">fes:target:t:*:SIB.0038.15</t>
  </si>
  <si>
    <t xml:space="preserve">fes:entry:t:*:SIB.0038.15</t>
  </si>
  <si>
    <t xml:space="preserve">fes:exit:t:*:SIB.0038.15</t>
  </si>
  <si>
    <t xml:space="preserve">fes:a2_1+exit:t:*:SIB.0038.15</t>
  </si>
  <si>
    <t xml:space="preserve">SIB.0039.15</t>
  </si>
  <si>
    <t xml:space="preserve">Heidelberger Dienste gGmbH</t>
  </si>
  <si>
    <t xml:space="preserve">SIB.0039.15 Heidelberg</t>
  </si>
  <si>
    <t xml:space="preserve">fes:target:t:*:SIB.0039.15</t>
  </si>
  <si>
    <t xml:space="preserve">fes:entry:t:*:SIB.0039.15</t>
  </si>
  <si>
    <t xml:space="preserve">fes:exit:t:*:SIB.0039.15</t>
  </si>
  <si>
    <t xml:space="preserve">fes:a2_1+exit:t:*:SIB.0039.15</t>
  </si>
  <si>
    <t xml:space="preserve">SIB.0040.15</t>
  </si>
  <si>
    <t xml:space="preserve">CBZ Bildungszentrum Schmitt e.K.</t>
  </si>
  <si>
    <t xml:space="preserve">SIB.0040.15 Chemnitz (Bildungszentrum Schmitt e.K.)</t>
  </si>
  <si>
    <t xml:space="preserve">fes:target:t:*:SIB.0040.15</t>
  </si>
  <si>
    <t xml:space="preserve">fes:entry:t:*:SIB.0040.15</t>
  </si>
  <si>
    <t xml:space="preserve">fes:exit:t:*:SIB.0040.15</t>
  </si>
  <si>
    <t xml:space="preserve">fes:a2_1+exit:t:*:SIB.0040.15</t>
  </si>
  <si>
    <t xml:space="preserve">SIB.0041.15</t>
  </si>
  <si>
    <t xml:space="preserve">Gesellschaft für Berufsförderung und Ausbildung mbH</t>
  </si>
  <si>
    <t xml:space="preserve">SIB.0041.15 Münster</t>
  </si>
  <si>
    <t xml:space="preserve">fes:target:t:*:SIB.0041.15</t>
  </si>
  <si>
    <t xml:space="preserve">fes:entry:t:*:SIB.0041.15</t>
  </si>
  <si>
    <t xml:space="preserve">fes:exit:t:*:SIB.0041.15</t>
  </si>
  <si>
    <t xml:space="preserve">fes:a2_1+exit:t:*:SIB.0041.15</t>
  </si>
  <si>
    <t xml:space="preserve">SIB.0043.15</t>
  </si>
  <si>
    <t xml:space="preserve">Evangelische Familien-Bildungsstätte</t>
  </si>
  <si>
    <t xml:space="preserve">SIB.0043.15 Marburg</t>
  </si>
  <si>
    <t xml:space="preserve">fes:target:t:*:SIB.0043.15</t>
  </si>
  <si>
    <t xml:space="preserve">fes:entry:t:*:SIB.0043.15</t>
  </si>
  <si>
    <t xml:space="preserve">fes:exit:t:*:SIB.0043.15</t>
  </si>
  <si>
    <t xml:space="preserve">fes:a2_1+exit:t:*:SIB.0043.15</t>
  </si>
  <si>
    <t xml:space="preserve">SIB.0044.15</t>
  </si>
  <si>
    <t xml:space="preserve">AWO Kreisverband Jena-Weimar e.V.</t>
  </si>
  <si>
    <t xml:space="preserve">SIB.0044.15 Weimar</t>
  </si>
  <si>
    <t xml:space="preserve">fes:target:t:*:SIB.0044.15</t>
  </si>
  <si>
    <t xml:space="preserve">fes:entry:t:*:SIB.0044.15</t>
  </si>
  <si>
    <t xml:space="preserve">fes:exit:t:*:SIB.0044.15</t>
  </si>
  <si>
    <t xml:space="preserve">fes:a2_1+exit:t:*:SIB.0044.15</t>
  </si>
  <si>
    <t xml:space="preserve">SIB.0045.15</t>
  </si>
  <si>
    <t xml:space="preserve">AWO-Kreisverband Rosenheim e.V.</t>
  </si>
  <si>
    <t xml:space="preserve">SIB.0045.15 Rosenheim</t>
  </si>
  <si>
    <t xml:space="preserve">fes:target:t:*:SIB.0045.15</t>
  </si>
  <si>
    <t xml:space="preserve">fes:entry:t:*:SIB.0045.15</t>
  </si>
  <si>
    <t xml:space="preserve">fes:exit:t:*:SIB.0045.15</t>
  </si>
  <si>
    <t xml:space="preserve">fes:a2_1+exit:t:*:SIB.0045.15</t>
  </si>
  <si>
    <t xml:space="preserve">SIB.0048.15</t>
  </si>
  <si>
    <t xml:space="preserve">Jugendwerkstatt Frohe Zukunft" Halle-Saalekreis e.V."</t>
  </si>
  <si>
    <t xml:space="preserve">SIB.0048.15 Halle (Jugendwerkstatt Frohe Zukunft)</t>
  </si>
  <si>
    <t xml:space="preserve">fes:target:t:*:SIB.0048.15</t>
  </si>
  <si>
    <t xml:space="preserve">fes:entry:t:*:SIB.0048.15</t>
  </si>
  <si>
    <t xml:space="preserve">fes:exit:t:*:SIB.0048.15</t>
  </si>
  <si>
    <t xml:space="preserve">fes:a2_1+exit:t:*:SIB.0048.15</t>
  </si>
  <si>
    <t xml:space="preserve">SIB.0050.15</t>
  </si>
  <si>
    <t xml:space="preserve">INI Qualifizierung &amp; Service gGmbH</t>
  </si>
  <si>
    <t xml:space="preserve">SIB.0050.15 Lauenburg</t>
  </si>
  <si>
    <t xml:space="preserve">fes:target:t:*:SIB.0050.15</t>
  </si>
  <si>
    <t xml:space="preserve">fes:entry:t:*:SIB.0050.15</t>
  </si>
  <si>
    <t xml:space="preserve">fes:exit:t:*:SIB.0050.15</t>
  </si>
  <si>
    <t xml:space="preserve">fes:a2_1+exit:t:*:SIB.0050.15</t>
  </si>
  <si>
    <t xml:space="preserve">SIB.0052.15</t>
  </si>
  <si>
    <t xml:space="preserve">Multikulturelles Forum e. V.</t>
  </si>
  <si>
    <t xml:space="preserve">SIB.0052.15 Lünen</t>
  </si>
  <si>
    <t xml:space="preserve">fes:target:t:*:SIB.0052.15</t>
  </si>
  <si>
    <t xml:space="preserve">fes:entry:t:*:SIB.0052.15</t>
  </si>
  <si>
    <t xml:space="preserve">fes:exit:t:*:SIB.0052.15</t>
  </si>
  <si>
    <t xml:space="preserve">fes:a2_1+exit:t:*:SIB.0052.15</t>
  </si>
  <si>
    <t xml:space="preserve">SIB.0053.15</t>
  </si>
  <si>
    <t xml:space="preserve">Beschäftigungsförderung Göttingen kAöR</t>
  </si>
  <si>
    <t xml:space="preserve">SIB.0053.15 Göttingen</t>
  </si>
  <si>
    <t xml:space="preserve">fes:target:t:*:SIB.0053.15</t>
  </si>
  <si>
    <t xml:space="preserve">fes:entry:t:*:SIB.0053.15</t>
  </si>
  <si>
    <t xml:space="preserve">fes:exit:t:*:SIB.0053.15</t>
  </si>
  <si>
    <t xml:space="preserve">fes:a2_1+exit:t:*:SIB.0053.15</t>
  </si>
  <si>
    <t xml:space="preserve">SIB.0054.15</t>
  </si>
  <si>
    <t xml:space="preserve">Berufl. Fortbildungszentren der Bayer Wirtschaft (bfz) gGmbH</t>
  </si>
  <si>
    <t xml:space="preserve">SIB.0054.15 Bamberg</t>
  </si>
  <si>
    <t xml:space="preserve">fes:target:t:*:SIB.0054.15</t>
  </si>
  <si>
    <t xml:space="preserve">fes:entry:t:*:SIB.0054.15</t>
  </si>
  <si>
    <t xml:space="preserve">fes:exit:t:*:SIB.0054.15</t>
  </si>
  <si>
    <t xml:space="preserve">fes:a2_1+exit:t:*:SIB.0054.15</t>
  </si>
  <si>
    <t xml:space="preserve">SIB.0055.15</t>
  </si>
  <si>
    <t xml:space="preserve">Arbeiterwohlfahrt Bezirk Westliches Westfalen</t>
  </si>
  <si>
    <t xml:space="preserve">SIB.0055.15 Gevelsberg</t>
  </si>
  <si>
    <t xml:space="preserve">fes:target:t:*:SIB.0055.15</t>
  </si>
  <si>
    <t xml:space="preserve">fes:entry:t:*:SIB.0055.15</t>
  </si>
  <si>
    <t xml:space="preserve">fes:exit:t:*:SIB.0055.15</t>
  </si>
  <si>
    <t xml:space="preserve">fes:a2_1+exit:t:*:SIB.0055.15</t>
  </si>
  <si>
    <t xml:space="preserve">SIB.0056.15</t>
  </si>
  <si>
    <t xml:space="preserve">AWO-Mehrgenerationenhaus Landsberg</t>
  </si>
  <si>
    <t xml:space="preserve">SIB.0056.15 Landsberg</t>
  </si>
  <si>
    <t xml:space="preserve">fes:target:t:*:SIB.0056.15</t>
  </si>
  <si>
    <t xml:space="preserve">fes:entry:t:*:SIB.0056.15</t>
  </si>
  <si>
    <t xml:space="preserve">fes:exit:t:*:SIB.0056.15</t>
  </si>
  <si>
    <t xml:space="preserve">fes:a2_1+exit:t:*:SIB.0056.15</t>
  </si>
  <si>
    <t xml:space="preserve">SIB.0057.15</t>
  </si>
  <si>
    <t xml:space="preserve">Interkulturelle Beratungs- und Begegnungs Centrum IBBC e.V.</t>
  </si>
  <si>
    <t xml:space="preserve">SIB.0057.15 Berlin (IBBC e.V.)</t>
  </si>
  <si>
    <t xml:space="preserve">fes:target:t:*:SIB.0057.15</t>
  </si>
  <si>
    <t xml:space="preserve">fes:entry:t:*:SIB.0057.15</t>
  </si>
  <si>
    <t xml:space="preserve">fes:exit:t:*:SIB.0057.15</t>
  </si>
  <si>
    <t xml:space="preserve">fes:a2_1+exit:t:*:SIB.0057.15</t>
  </si>
  <si>
    <t xml:space="preserve">SIB.0058.15</t>
  </si>
  <si>
    <t xml:space="preserve">AWO Arbeit &amp; Qualifizierung gemeinnützige GmbH Solingen</t>
  </si>
  <si>
    <t xml:space="preserve">SIB.0058.15 Solingen</t>
  </si>
  <si>
    <t xml:space="preserve">fes:target:t:*:SIB.0058.15</t>
  </si>
  <si>
    <t xml:space="preserve">fes:entry:t:*:SIB.0058.15</t>
  </si>
  <si>
    <t xml:space="preserve">fes:exit:t:*:SIB.0058.15</t>
  </si>
  <si>
    <t xml:space="preserve">fes:a2_1+exit:t:*:SIB.0058.15</t>
  </si>
  <si>
    <t xml:space="preserve">SIB.0059.15</t>
  </si>
  <si>
    <t xml:space="preserve">IIK e.V. Jena</t>
  </si>
  <si>
    <t xml:space="preserve">SIB.0059.15 Jena (IIK e.V.)</t>
  </si>
  <si>
    <t xml:space="preserve">fes:target:t:*:SIB.0059.15</t>
  </si>
  <si>
    <t xml:space="preserve">fes:entry:t:*:SIB.0059.15</t>
  </si>
  <si>
    <t xml:space="preserve">fes:exit:t:*:SIB.0059.15</t>
  </si>
  <si>
    <t xml:space="preserve">fes:a2_1+exit:t:*:SIB.0059.15</t>
  </si>
  <si>
    <t xml:space="preserve">SIB.0060.15</t>
  </si>
  <si>
    <t xml:space="preserve">Frauenbüro des Saarpfalz-Kreises</t>
  </si>
  <si>
    <t xml:space="preserve">SL</t>
  </si>
  <si>
    <t xml:space="preserve">SIB.0060.15 Homburg</t>
  </si>
  <si>
    <t xml:space="preserve">fes:target:t:*:SIB.0060.15</t>
  </si>
  <si>
    <t xml:space="preserve">fes:entry:t:*:SIB.0060.15</t>
  </si>
  <si>
    <t xml:space="preserve">fes:exit:t:*:SIB.0060.15</t>
  </si>
  <si>
    <t xml:space="preserve">fes:a2_1+exit:t:*:SIB.0060.15</t>
  </si>
  <si>
    <t xml:space="preserve">SIB.0061.15</t>
  </si>
  <si>
    <t xml:space="preserve">Volkshochschulen Landkreis Hof e.V.</t>
  </si>
  <si>
    <t xml:space="preserve">SIB.0061.15 Hof</t>
  </si>
  <si>
    <t xml:space="preserve">fes:target:t:*:SIB.0061.15</t>
  </si>
  <si>
    <t xml:space="preserve">fes:entry:t:*:SIB.0061.15</t>
  </si>
  <si>
    <t xml:space="preserve">fes:exit:t:*:SIB.0061.15</t>
  </si>
  <si>
    <t xml:space="preserve">fes:a2_1+exit:t:*:SIB.0061.15</t>
  </si>
  <si>
    <t xml:space="preserve">SIB.0062.15</t>
  </si>
  <si>
    <t xml:space="preserve">ÜAG Jena gGmbH</t>
  </si>
  <si>
    <t xml:space="preserve">SIB.0062.15 Jena (UEAG gGmbH)</t>
  </si>
  <si>
    <t xml:space="preserve">fes:target:t:*:SIB.0062.15</t>
  </si>
  <si>
    <t xml:space="preserve">fes:entry:t:*:SIB.0062.15</t>
  </si>
  <si>
    <t xml:space="preserve">fes:exit:t:*:SIB.0062.15</t>
  </si>
  <si>
    <t xml:space="preserve">fes:a2_1+exit:t:*:SIB.0062.15</t>
  </si>
  <si>
    <t xml:space="preserve">SIB.0063.15</t>
  </si>
  <si>
    <t xml:space="preserve">IN VIA Paderborn e.V.</t>
  </si>
  <si>
    <t xml:space="preserve">SIB.0063.15 Paderborn</t>
  </si>
  <si>
    <t xml:space="preserve">fes:target:t:*:SIB.0063.15</t>
  </si>
  <si>
    <t xml:space="preserve">fes:entry:t:*:SIB.0063.15</t>
  </si>
  <si>
    <t xml:space="preserve">fes:exit:t:*:SIB.0063.15</t>
  </si>
  <si>
    <t xml:space="preserve">fes:a2_1+exit:t:*:SIB.0063.15</t>
  </si>
  <si>
    <t xml:space="preserve">SIB.0064.15</t>
  </si>
  <si>
    <t xml:space="preserve">Horizont - Sozialwerk für Integration GmbH</t>
  </si>
  <si>
    <t xml:space="preserve">BB</t>
  </si>
  <si>
    <t xml:space="preserve">SIB.0064.15 Finsterwalde</t>
  </si>
  <si>
    <t xml:space="preserve">fes:target:t:*:SIB.0064.15</t>
  </si>
  <si>
    <t xml:space="preserve">fes:entry:t:*:SIB.0064.15</t>
  </si>
  <si>
    <t xml:space="preserve">fes:exit:t:*:SIB.0064.15</t>
  </si>
  <si>
    <t xml:space="preserve">fes:a2_1+exit:t:*:SIB.0064.15</t>
  </si>
  <si>
    <t xml:space="preserve">SIB.0065.15</t>
  </si>
  <si>
    <t xml:space="preserve">Historisch-Ökologische Bildungsstätte e. V.</t>
  </si>
  <si>
    <t xml:space="preserve">SIB.0065.15 Papenburg</t>
  </si>
  <si>
    <t xml:space="preserve">fes:target:t:*:SIB.0065.15</t>
  </si>
  <si>
    <t xml:space="preserve">fes:entry:t:*:SIB.0065.15</t>
  </si>
  <si>
    <t xml:space="preserve">fes:exit:t:*:SIB.0065.15</t>
  </si>
  <si>
    <t xml:space="preserve">fes:a2_1+exit:t:*:SIB.0065.15</t>
  </si>
  <si>
    <t xml:space="preserve">SIB.0066.15</t>
  </si>
  <si>
    <t xml:space="preserve">Berufliches Fortbildungszentrum</t>
  </si>
  <si>
    <t xml:space="preserve">SIB.0066.15 Schweinfurt</t>
  </si>
  <si>
    <t xml:space="preserve">fes:target:t:*:SIB.0066.15</t>
  </si>
  <si>
    <t xml:space="preserve">fes:entry:t:*:SIB.0066.15</t>
  </si>
  <si>
    <t xml:space="preserve">fes:exit:t:*:SIB.0066.15</t>
  </si>
  <si>
    <t xml:space="preserve">fes:a2_1+exit:t:*:SIB.0066.15</t>
  </si>
  <si>
    <t xml:space="preserve">SIB.0067.15</t>
  </si>
  <si>
    <t xml:space="preserve">BENGI e.V</t>
  </si>
  <si>
    <t xml:space="preserve">SIB.0067.15 Kassel</t>
  </si>
  <si>
    <t xml:space="preserve">fes:target:t:*:SIB.0067.15</t>
  </si>
  <si>
    <t xml:space="preserve">fes:entry:t:*:SIB.0067.15</t>
  </si>
  <si>
    <t xml:space="preserve">fes:exit:t:*:SIB.0067.15</t>
  </si>
  <si>
    <t xml:space="preserve">fes:a2_1+exit:t:*:SIB.0067.15</t>
  </si>
  <si>
    <t xml:space="preserve">SIB.0068.15</t>
  </si>
  <si>
    <t xml:space="preserve">FLAKS e.V. - Zentrum für Frauen in Altona</t>
  </si>
  <si>
    <t xml:space="preserve">HH</t>
  </si>
  <si>
    <t xml:space="preserve">SIB.0068.15 Hamburg (FLAKS e.V.)</t>
  </si>
  <si>
    <t xml:space="preserve">fes:target:t:*:SIB.0068.15</t>
  </si>
  <si>
    <t xml:space="preserve">fes:entry:t:*:SIB.0068.15</t>
  </si>
  <si>
    <t xml:space="preserve">fes:exit:t:*:SIB.0068.15</t>
  </si>
  <si>
    <t xml:space="preserve">fes:a2_1+exit:t:*:SIB.0068.15</t>
  </si>
  <si>
    <t xml:space="preserve">SIB.0070.15</t>
  </si>
  <si>
    <t xml:space="preserve">CJD Bodensee-Oberschwaben</t>
  </si>
  <si>
    <t xml:space="preserve">SIB.0070.15 Friedrichshafen</t>
  </si>
  <si>
    <t xml:space="preserve">fes:target:t:*:SIB.0070.15</t>
  </si>
  <si>
    <t xml:space="preserve">fes:entry:t:*:SIB.0070.15</t>
  </si>
  <si>
    <t xml:space="preserve">fes:exit:t:*:SIB.0070.15</t>
  </si>
  <si>
    <t xml:space="preserve">fes:a2_1+exit:t:*:SIB.0070.15</t>
  </si>
  <si>
    <t xml:space="preserve">SIB.0071.15</t>
  </si>
  <si>
    <t xml:space="preserve">beramí berufliche Integration e.V.</t>
  </si>
  <si>
    <t xml:space="preserve">SIB.0071.15 Frankfurt</t>
  </si>
  <si>
    <t xml:space="preserve">fes:target:t:*:SIB.0071.15</t>
  </si>
  <si>
    <t xml:space="preserve">fes:entry:t:*:SIB.0071.15</t>
  </si>
  <si>
    <t xml:space="preserve">fes:exit:t:*:SIB.0071.15</t>
  </si>
  <si>
    <t xml:space="preserve">fes:a2_1+exit:t:*:SIB.0071.15</t>
  </si>
  <si>
    <t xml:space="preserve">SIB.0072.15</t>
  </si>
  <si>
    <t xml:space="preserve">kargah e. V.</t>
  </si>
  <si>
    <t xml:space="preserve">SIB.0072.15 Hannover</t>
  </si>
  <si>
    <t xml:space="preserve">fes:target:t:*:SIB.0072.15</t>
  </si>
  <si>
    <t xml:space="preserve">fes:entry:t:*:SIB.0072.15</t>
  </si>
  <si>
    <t xml:space="preserve">fes:exit:t:*:SIB.0072.15</t>
  </si>
  <si>
    <t xml:space="preserve">fes:a2_1+exit:t:*:SIB.0072.15</t>
  </si>
  <si>
    <t xml:space="preserve">SIB.0073.15</t>
  </si>
  <si>
    <t xml:space="preserve">Türkische Gemeinde Baden-Württemberg e.V.</t>
  </si>
  <si>
    <t xml:space="preserve">SIB.0073.15 Stuttgart</t>
  </si>
  <si>
    <t xml:space="preserve">fes:target:t:*:SIB.0073.15</t>
  </si>
  <si>
    <t xml:space="preserve">fes:entry:t:*:SIB.0073.15</t>
  </si>
  <si>
    <t xml:space="preserve">fes:exit:t:*:SIB.0073.15</t>
  </si>
  <si>
    <t xml:space="preserve">fes:a2_1+exit:t:*:SIB.0073.15</t>
  </si>
  <si>
    <t xml:space="preserve">SIB.0074.15</t>
  </si>
  <si>
    <t xml:space="preserve">Diakonie-Hilfswerk Hamburg</t>
  </si>
  <si>
    <t xml:space="preserve">SIB.0074.15 Hamburg (Diakonie)</t>
  </si>
  <si>
    <t xml:space="preserve">fes:target:t:*:SIB.0074.15</t>
  </si>
  <si>
    <t xml:space="preserve">fes:entry:t:*:SIB.0074.15</t>
  </si>
  <si>
    <t xml:space="preserve">fes:exit:t:*:SIB.0074.15</t>
  </si>
  <si>
    <t xml:space="preserve">fes:a2_1+exit:t:*:SIB.0074.15</t>
  </si>
  <si>
    <t xml:space="preserve">SIB.0076.15</t>
  </si>
  <si>
    <t xml:space="preserve">AGENTUR DER WIRTSCHAFT</t>
  </si>
  <si>
    <t xml:space="preserve">DE8</t>
  </si>
  <si>
    <t xml:space="preserve">SIB.0076.15 Schwerin</t>
  </si>
  <si>
    <t xml:space="preserve">fes:target:t:*:SIB.0076.15</t>
  </si>
  <si>
    <t xml:space="preserve">fes:entry:t:*:SIB.0076.15</t>
  </si>
  <si>
    <t xml:space="preserve">fes:exit:t:*:SIB.0076.15</t>
  </si>
  <si>
    <t xml:space="preserve">fes:a2_1+exit:t:*:SIB.0076.15</t>
  </si>
  <si>
    <t xml:space="preserve">SIB.0077.15</t>
  </si>
  <si>
    <t xml:space="preserve">Berlin-Brandenburgische Auslandsgesellschaft e.V.</t>
  </si>
  <si>
    <t xml:space="preserve">SIB.0077.15 Potsdam</t>
  </si>
  <si>
    <t xml:space="preserve">fes:target:t:*:SIB.0077.15</t>
  </si>
  <si>
    <t xml:space="preserve">fes:entry:t:*:SIB.0077.15</t>
  </si>
  <si>
    <t xml:space="preserve">fes:exit:t:*:SIB.0077.15</t>
  </si>
  <si>
    <t xml:space="preserve">fes:a2_1+exit:t:*:SIB.0077.15</t>
  </si>
  <si>
    <t xml:space="preserve">SIB.0078.15</t>
  </si>
  <si>
    <t xml:space="preserve">InFö e.V.</t>
  </si>
  <si>
    <t xml:space="preserve">SIB.0078.15 Tübingen (InFoe e.V.)</t>
  </si>
  <si>
    <t xml:space="preserve">fes:target:t:*:SIB.0078.15</t>
  </si>
  <si>
    <t xml:space="preserve">fes:entry:t:*:SIB.0078.15</t>
  </si>
  <si>
    <t xml:space="preserve">fes:exit:t:*:SIB.0078.15</t>
  </si>
  <si>
    <t xml:space="preserve">fes:a2_1+exit:t:*:SIB.0078.15</t>
  </si>
  <si>
    <t xml:space="preserve">SIB.0079.15</t>
  </si>
  <si>
    <t xml:space="preserve">Deutsche Angestellten-Akademie GmbH, DAA Hamburg</t>
  </si>
  <si>
    <t xml:space="preserve">SIB.0079.15 Hamburg (DAA GmbH)</t>
  </si>
  <si>
    <t xml:space="preserve">fes:target:t:*:SIB.0079.15</t>
  </si>
  <si>
    <t xml:space="preserve">fes:entry:t:*:SIB.0079.15</t>
  </si>
  <si>
    <t xml:space="preserve">fes:exit:t:*:SIB.0079.15</t>
  </si>
  <si>
    <t xml:space="preserve">fes:a2_1+exit:t:*:SIB.0079.15</t>
  </si>
  <si>
    <t xml:space="preserve">SIB.0088.15</t>
  </si>
  <si>
    <t xml:space="preserve">Neue Arbeit Lahr GmbH, gemeinnützige Hilfe für Arbeitslose</t>
  </si>
  <si>
    <t xml:space="preserve">SIB.0088.15 Lahr</t>
  </si>
  <si>
    <t xml:space="preserve">fes:target:t:*:SIB.0088.15</t>
  </si>
  <si>
    <t xml:space="preserve">fes:entry:t:*:SIB.0088.15</t>
  </si>
  <si>
    <t xml:space="preserve">fes:exit:t:*:SIB.0088.15</t>
  </si>
  <si>
    <t xml:space="preserve">fes:a2_1+exit:t:*:SIB.0088.15</t>
  </si>
  <si>
    <t xml:space="preserve">SIB.0091.15</t>
  </si>
  <si>
    <t xml:space="preserve">Bonner Verein für Pflege- und Gesundheitsberufe e.V.</t>
  </si>
  <si>
    <t xml:space="preserve">SIB.0091.15 Bonn</t>
  </si>
  <si>
    <t xml:space="preserve">fes:target:t:*:SIB.0091.15</t>
  </si>
  <si>
    <t xml:space="preserve">fes:entry:t:*:SIB.0091.15</t>
  </si>
  <si>
    <t xml:space="preserve">fes:exit:t:*:SIB.0091.15</t>
  </si>
  <si>
    <t xml:space="preserve">fes:a2_1+exit:t:*:SIB.0091.15</t>
  </si>
  <si>
    <t xml:space="preserve">SIB.0093.15</t>
  </si>
  <si>
    <t xml:space="preserve">Türkische Gemeinde in Schleswig-Holstein</t>
  </si>
  <si>
    <t xml:space="preserve">SIB.0093.15 Kiel</t>
  </si>
  <si>
    <t xml:space="preserve">fes:target:t:*:SIB.0093.15</t>
  </si>
  <si>
    <t xml:space="preserve">fes:entry:t:*:SIB.0093.15</t>
  </si>
  <si>
    <t xml:space="preserve">fes:exit:t:*:SIB.0093.15</t>
  </si>
  <si>
    <t xml:space="preserve">fes:a2_1+exit:t:*:SIB.0093.15</t>
  </si>
  <si>
    <t xml:space="preserve">SIB.0103.15</t>
  </si>
  <si>
    <t xml:space="preserve">Arbeitsförderungs-Zentrum im Lande Bremen GmbH (afz)</t>
  </si>
  <si>
    <t xml:space="preserve">HB</t>
  </si>
  <si>
    <t xml:space="preserve">SIB.0103.15 Bremerhaven</t>
  </si>
  <si>
    <t xml:space="preserve">fes:target:t:*:SIB.0103.15</t>
  </si>
  <si>
    <t xml:space="preserve">fes:entry:t:*:SIB.0103.15</t>
  </si>
  <si>
    <t xml:space="preserve">fes:exit:t:*:SIB.0103.15</t>
  </si>
  <si>
    <t xml:space="preserve">fes:a2_1+exit:t:*:SIB.0103.15</t>
  </si>
  <si>
    <t xml:space="preserve">SIB.0104.15</t>
  </si>
  <si>
    <t xml:space="preserve">Fortbildungsakademie der Wirtschaft gGmbH, Akademie Hanau</t>
  </si>
  <si>
    <t xml:space="preserve">SIB.0104.15 Hanau</t>
  </si>
  <si>
    <t xml:space="preserve">fes:target:t:*:SIB.0104.15</t>
  </si>
  <si>
    <t xml:space="preserve">fes:entry:t:*:SIB.0104.15</t>
  </si>
  <si>
    <t xml:space="preserve">fes:exit:t:*:SIB.0104.15</t>
  </si>
  <si>
    <t xml:space="preserve">fes:a2_1+exit:t:*:SIB.0104.15</t>
  </si>
  <si>
    <t xml:space="preserve">SIB.0106.15</t>
  </si>
  <si>
    <t xml:space="preserve">Institut für Berufsbildung und Sozialmanagement gemeinn.GmbH</t>
  </si>
  <si>
    <t xml:space="preserve">SIB.0106.15 Erfurt (Institut Berufsbildung/Sozialmanagement)</t>
  </si>
  <si>
    <t xml:space="preserve">fes:target:t:*:SIB.0106.15</t>
  </si>
  <si>
    <t xml:space="preserve">fes:entry:t:*:SIB.0106.15</t>
  </si>
  <si>
    <t xml:space="preserve">fes:exit:t:*:SIB.0106.15</t>
  </si>
  <si>
    <t xml:space="preserve">fes:a2_1+exit:t:*:SIB.0106.15</t>
  </si>
  <si>
    <t xml:space="preserve">SIB.0108.15</t>
  </si>
  <si>
    <t xml:space="preserve">KIZ SINNOVA - Gesellschaft für Soziale Innovationen gGmbH</t>
  </si>
  <si>
    <t xml:space="preserve">SIB.0108.15 Offenbach</t>
  </si>
  <si>
    <t xml:space="preserve">fes:target:t:*:SIB.0108.15</t>
  </si>
  <si>
    <t xml:space="preserve">fes:entry:t:*:SIB.0108.15</t>
  </si>
  <si>
    <t xml:space="preserve">fes:exit:t:*:SIB.0108.15</t>
  </si>
  <si>
    <t xml:space="preserve">fes:a2_1+exit:t:*:SIB.0108.15</t>
  </si>
  <si>
    <t xml:space="preserve">SIB.0109.15</t>
  </si>
  <si>
    <t xml:space="preserve">ZAB gGmbH</t>
  </si>
  <si>
    <t xml:space="preserve">SIB.0109.15 Frankenthal</t>
  </si>
  <si>
    <t xml:space="preserve">fes:target:t:*:SIB.0109.15</t>
  </si>
  <si>
    <t xml:space="preserve">fes:entry:t:*:SIB.0109.15</t>
  </si>
  <si>
    <t xml:space="preserve">fes:exit:t:*:SIB.0109.15</t>
  </si>
  <si>
    <t xml:space="preserve">fes:a2_1+exit:t:*:SIB.0109.15</t>
  </si>
  <si>
    <t xml:space="preserve">SIB.0110.15</t>
  </si>
  <si>
    <t xml:space="preserve">Koordinierungsstelle Weiterbildung und Beschäftigung e. V.</t>
  </si>
  <si>
    <t xml:space="preserve">SIB.0110.15 Hamburg (KWB e.V.)</t>
  </si>
  <si>
    <t xml:space="preserve">fes:target:t:*:SIB.0110.15</t>
  </si>
  <si>
    <t xml:space="preserve">fes:entry:t:*:SIB.0110.15</t>
  </si>
  <si>
    <t xml:space="preserve">fes:exit:t:*:SIB.0110.15</t>
  </si>
  <si>
    <t xml:space="preserve">fes:a2_1+exit:t:*:SIB.0110.15</t>
  </si>
  <si>
    <t xml:space="preserve">SIB.0111.15</t>
  </si>
  <si>
    <t xml:space="preserve">ttg team training GmbH</t>
  </si>
  <si>
    <t xml:space="preserve">SIB.0111.15 Tübingen (ttg team training GmbH)</t>
  </si>
  <si>
    <t xml:space="preserve">fes:target:t:*:SIB.0111.15</t>
  </si>
  <si>
    <t xml:space="preserve">fes:entry:t:*:SIB.0111.15</t>
  </si>
  <si>
    <t xml:space="preserve">fes:exit:t:*:SIB.0111.15</t>
  </si>
  <si>
    <t xml:space="preserve">fes:a2_1+exit:t:*:SIB.0111.15</t>
  </si>
  <si>
    <t xml:space="preserve">SIB.0112.15</t>
  </si>
  <si>
    <t xml:space="preserve">Neue Arbeit Saar GmbH</t>
  </si>
  <si>
    <t xml:space="preserve">SIB.0112.15 Ottweiler</t>
  </si>
  <si>
    <t xml:space="preserve">fes:target:t:*:SIB.0112.15</t>
  </si>
  <si>
    <t xml:space="preserve">fes:entry:t:*:SIB.0112.15</t>
  </si>
  <si>
    <t xml:space="preserve">fes:exit:t:*:SIB.0112.15</t>
  </si>
  <si>
    <t xml:space="preserve">fes:a2_1+exit:t:*:SIB.0112.15</t>
  </si>
  <si>
    <t xml:space="preserve">SIB.0113.15</t>
  </si>
  <si>
    <t xml:space="preserve">SBH Südost GmbH</t>
  </si>
  <si>
    <t xml:space="preserve">SIB.0113.15 Chemnitz (SBH)</t>
  </si>
  <si>
    <t xml:space="preserve">fes:target:t:*:SIB.0113.15</t>
  </si>
  <si>
    <t xml:space="preserve">fes:entry:t:*:SIB.0113.15</t>
  </si>
  <si>
    <t xml:space="preserve">fes:exit:t:*:SIB.0113.15</t>
  </si>
  <si>
    <t xml:space="preserve">fes:a2_1+exit:t:*:SIB.0113.15</t>
  </si>
  <si>
    <t xml:space="preserve">SIB.0114.15</t>
  </si>
  <si>
    <t xml:space="preserve">SPI Soziale Stadt und Land Entwicklungsgesellschaft mbH</t>
  </si>
  <si>
    <t xml:space="preserve">SIB.0114.15 Halle (SPI Entwicklungsgesellschaft mbH)</t>
  </si>
  <si>
    <t xml:space="preserve">fes:target:t:*:SIB.0114.15</t>
  </si>
  <si>
    <t xml:space="preserve">fes:entry:t:*:SIB.0114.15</t>
  </si>
  <si>
    <t xml:space="preserve">fes:exit:t:*:SIB.0114.15</t>
  </si>
  <si>
    <t xml:space="preserve">fes:a2_1+exit:t:*:SIB.0114.15</t>
  </si>
  <si>
    <t xml:space="preserve">SIB.0115.15</t>
  </si>
  <si>
    <t xml:space="preserve">Wolfsburger Beschäftigungs gemeinnützige Gesellschaft mit</t>
  </si>
  <si>
    <t xml:space="preserve">SIB.0115.15 Wolfsburg</t>
  </si>
  <si>
    <t xml:space="preserve">fes:target:t:*:SIB.0115.15</t>
  </si>
  <si>
    <t xml:space="preserve">fes:entry:t:*:SIB.0115.15</t>
  </si>
  <si>
    <t xml:space="preserve">fes:exit:t:*:SIB.0115.15</t>
  </si>
  <si>
    <t xml:space="preserve">fes:a2_1+exit:t:*:SIB.0115.15</t>
  </si>
  <si>
    <t xml:space="preserve">SIB.0116.15</t>
  </si>
  <si>
    <t xml:space="preserve">Bildungszentrum Lernen und Technik gGmbH Dresden</t>
  </si>
  <si>
    <t xml:space="preserve">SIB.0116.15 Dresden</t>
  </si>
  <si>
    <t xml:space="preserve">fes:target:t:*:SIB.0116.15</t>
  </si>
  <si>
    <t xml:space="preserve">fes:entry:t:*:SIB.0116.15</t>
  </si>
  <si>
    <t xml:space="preserve">fes:exit:t:*:SIB.0116.15</t>
  </si>
  <si>
    <t xml:space="preserve">fes:a2_1+exit:t:*:SIB.0116.15</t>
  </si>
  <si>
    <t xml:space="preserve">SIB.0117.15</t>
  </si>
  <si>
    <t xml:space="preserve">Deutscher Kinderschutzbund, Kreisverband Ostholstein e.V.</t>
  </si>
  <si>
    <t xml:space="preserve">SIB.0117.15 Neustadt</t>
  </si>
  <si>
    <t xml:space="preserve">fes:target:t:*:SIB.0117.15</t>
  </si>
  <si>
    <t xml:space="preserve">fes:entry:t:*:SIB.0117.15</t>
  </si>
  <si>
    <t xml:space="preserve">fes:exit:t:*:SIB.0117.15</t>
  </si>
  <si>
    <t xml:space="preserve">fes:a2_1+exit:t:*:SIB.0117.15</t>
  </si>
  <si>
    <t xml:space="preserve">SIB.0119.15</t>
  </si>
  <si>
    <t xml:space="preserve">AWO Berufsbildungszentrum gGmbH</t>
  </si>
  <si>
    <t xml:space="preserve">SIB.0119.15 Düsseldorf</t>
  </si>
  <si>
    <t xml:space="preserve">fes:target:t:*:SIB.0119.15</t>
  </si>
  <si>
    <t xml:space="preserve">fes:entry:t:*:SIB.0119.15</t>
  </si>
  <si>
    <t xml:space="preserve">fes:exit:t:*:SIB.0119.15</t>
  </si>
  <si>
    <t xml:space="preserve">fes:a2_1+exit:t:*:SIB.0119.15</t>
  </si>
  <si>
    <t xml:space="preserve">SIB.0121.15</t>
  </si>
  <si>
    <t xml:space="preserve">Bildungszentrum des Handels e.V.</t>
  </si>
  <si>
    <t xml:space="preserve">SIB.0121.15 Recklinghausen (Bildungszentrum Handel e.V.)</t>
  </si>
  <si>
    <t xml:space="preserve">fes:target:t:*:SIB.0121.15</t>
  </si>
  <si>
    <t xml:space="preserve">fes:entry:t:*:SIB.0121.15</t>
  </si>
  <si>
    <t xml:space="preserve">fes:exit:t:*:SIB.0121.15</t>
  </si>
  <si>
    <t xml:space="preserve">fes:a2_1+exit:t:*:SIB.0121.15</t>
  </si>
  <si>
    <t xml:space="preserve">SIB.0122.15</t>
  </si>
  <si>
    <t xml:space="preserve">Frau und Beruf GmbH</t>
  </si>
  <si>
    <t xml:space="preserve">SIB.0122.15 Garmisch-Patenkirchen</t>
  </si>
  <si>
    <t xml:space="preserve">fes:target:t:*:SIB.0122.15</t>
  </si>
  <si>
    <t xml:space="preserve">fes:entry:t:*:SIB.0122.15</t>
  </si>
  <si>
    <t xml:space="preserve">fes:exit:t:*:SIB.0122.15</t>
  </si>
  <si>
    <t xml:space="preserve">fes:a2_1+exit:t:*:SIB.0122.15</t>
  </si>
  <si>
    <t xml:space="preserve">SIB.0123.15</t>
  </si>
  <si>
    <t xml:space="preserve">RUHRWERKSTATT Kultur-Arbeit im Revier e.V.</t>
  </si>
  <si>
    <t xml:space="preserve">SIB.0123.15 Oberhausen (RUHRWERKSTATT e.V.)</t>
  </si>
  <si>
    <t xml:space="preserve">fes:target:t:*:SIB.0123.15</t>
  </si>
  <si>
    <t xml:space="preserve">fes:entry:t:*:SIB.0123.15</t>
  </si>
  <si>
    <t xml:space="preserve">fes:exit:t:*:SIB.0123.15</t>
  </si>
  <si>
    <t xml:space="preserve">fes:a2_1+exit:t:*:SIB.0123.15</t>
  </si>
  <si>
    <t xml:space="preserve">SIB.0124.15</t>
  </si>
  <si>
    <t xml:space="preserve">Albatros gGmbH</t>
  </si>
  <si>
    <t xml:space="preserve">SIB.0124.15 Berlin (Albatros)</t>
  </si>
  <si>
    <t xml:space="preserve">fes:target:t:*:SIB.0124.15</t>
  </si>
  <si>
    <t xml:space="preserve">fes:entry:t:*:SIB.0124.15</t>
  </si>
  <si>
    <t xml:space="preserve">fes:exit:t:*:SIB.0124.15</t>
  </si>
  <si>
    <t xml:space="preserve">fes:a2_1+exit:t:*:SIB.0124.15</t>
  </si>
  <si>
    <t xml:space="preserve">SIB.0125.15</t>
  </si>
  <si>
    <t xml:space="preserve">DDA Destiny Diversity Academy GmbH</t>
  </si>
  <si>
    <t xml:space="preserve">SIB.0125.15 Berlin (DDA)</t>
  </si>
  <si>
    <t xml:space="preserve">fes:target:t:*:SIB.0125.15</t>
  </si>
  <si>
    <t xml:space="preserve">fes:entry:t:*:SIB.0125.15</t>
  </si>
  <si>
    <t xml:space="preserve">fes:exit:t:*:SIB.0125.15</t>
  </si>
  <si>
    <t xml:space="preserve">fes:a2_1+exit:t:*:SIB.0125.15</t>
  </si>
  <si>
    <t xml:space="preserve">SIB.0126.15</t>
  </si>
  <si>
    <t xml:space="preserve">SBH Nord GmbH</t>
  </si>
  <si>
    <t xml:space="preserve">SIB.0126.15 Rostock (SBH)</t>
  </si>
  <si>
    <t xml:space="preserve">fes:target:t:*:SIB.0126.15</t>
  </si>
  <si>
    <t xml:space="preserve">fes:entry:t:*:SIB.0126.15</t>
  </si>
  <si>
    <t xml:space="preserve">fes:exit:t:*:SIB.0126.15</t>
  </si>
  <si>
    <t xml:space="preserve">fes:a2_1+exit:t:*:SIB.0126.15</t>
  </si>
  <si>
    <t xml:space="preserve">SIB.0150.15</t>
  </si>
  <si>
    <t xml:space="preserve">Goldnetz gGmbH</t>
  </si>
  <si>
    <t xml:space="preserve">SIB.0150.15 Berlin (Goldnetz gGmbH)</t>
  </si>
  <si>
    <t xml:space="preserve">fes:target:t:*:SIB.0150.15</t>
  </si>
  <si>
    <t xml:space="preserve">fes:entry:t:*:SIB.0150.15</t>
  </si>
  <si>
    <t xml:space="preserve">fes:exit:t:*:SIB.0150.15</t>
  </si>
  <si>
    <t xml:space="preserve">fes:a2_1+exit:t:*:SIB.0150.15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</si>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</sst>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48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48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42044</v>
      </c>
      <c r="G14" s="33" t="n">
        <v>43465</v>
      </c>
      <c r="H14" s="34" t="n">
        <f aca="false">DATEDIF(F14,G14,"M")+1</f>
        <v>47</v>
      </c>
      <c r="I14" s="34" t="n">
        <f aca="false">DATEDIF(F14,IF($B$6&lt;G14,$B$6,G14),"M")+1</f>
        <v>47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0.45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42044</v>
      </c>
      <c r="G15" s="33" t="n">
        <v>43465</v>
      </c>
      <c r="H15" s="34" t="n">
        <f aca="false">DATEDIF(F15,G15,"M")+1</f>
        <v>47</v>
      </c>
      <c r="I15" s="34" t="n">
        <f aca="false">DATEDIF(F15,IF($B$6&lt;G15,$B$6,G15),"M")+1</f>
        <v>47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0.45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42044</v>
      </c>
      <c r="G16" s="33" t="n">
        <v>43465</v>
      </c>
      <c r="H16" s="34" t="n">
        <f aca="false">DATEDIF(F16,G16,"M")+1</f>
        <v>47</v>
      </c>
      <c r="I16" s="34" t="n">
        <f aca="false">DATEDIF(F16,IF($B$6&lt;G16,$B$6,G16),"M")+1</f>
        <v>47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0.45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42044</v>
      </c>
      <c r="G17" s="33" t="n">
        <v>43465</v>
      </c>
      <c r="H17" s="34" t="n">
        <f aca="false">DATEDIF(F17,G17,"M")+1</f>
        <v>47</v>
      </c>
      <c r="I17" s="34" t="n">
        <f aca="false">DATEDIF(F17,IF($B$6&lt;G17,$B$6,G17),"M")+1</f>
        <v>47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0.45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44</v>
      </c>
      <c r="D18" s="31" t="s">
        <v>53</v>
      </c>
      <c r="E18" s="32" t="s">
        <v>78</v>
      </c>
      <c r="F18" s="33" t="n">
        <v>42044</v>
      </c>
      <c r="G18" s="33" t="n">
        <v>43465</v>
      </c>
      <c r="H18" s="34" t="n">
        <f aca="false">DATEDIF(F18,G18,"M")+1</f>
        <v>47</v>
      </c>
      <c r="I18" s="34" t="n">
        <f aca="false">DATEDIF(F18,IF($B$6&lt;G18,$B$6,G18),"M")+1</f>
        <v>47</v>
      </c>
      <c r="J18" s="35" t="s">
        <v>79</v>
      </c>
      <c r="K18" s="35" t="s">
        <v>80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0.45</v>
      </c>
      <c r="O18" s="34" t="n">
        <f aca="false">IFERROR((J18*N18),0)</f>
        <v>0</v>
      </c>
      <c r="P18" s="35" t="s">
        <v>81</v>
      </c>
      <c r="Q18" s="35" t="s">
        <v>82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83</v>
      </c>
      <c r="B19" s="30" t="s">
        <v>84</v>
      </c>
      <c r="C19" s="31" t="s">
        <v>85</v>
      </c>
      <c r="D19" s="31" t="s">
        <v>45</v>
      </c>
      <c r="E19" s="32" t="s">
        <v>86</v>
      </c>
      <c r="F19" s="33" t="n">
        <v>42044</v>
      </c>
      <c r="G19" s="33" t="n">
        <v>43465</v>
      </c>
      <c r="H19" s="34" t="n">
        <f aca="false">DATEDIF(F19,G19,"M")+1</f>
        <v>47</v>
      </c>
      <c r="I19" s="34" t="n">
        <f aca="false">DATEDIF(F19,IF($B$6&lt;G19,$B$6,G19),"M")+1</f>
        <v>47</v>
      </c>
      <c r="J19" s="35" t="s">
        <v>87</v>
      </c>
      <c r="K19" s="35" t="s">
        <v>88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0.45</v>
      </c>
      <c r="O19" s="34" t="n">
        <f aca="false">IFERROR((J19*N19),0)</f>
        <v>0</v>
      </c>
      <c r="P19" s="35" t="s">
        <v>89</v>
      </c>
      <c r="Q19" s="35" t="s">
        <v>90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91</v>
      </c>
      <c r="B20" s="30" t="s">
        <v>92</v>
      </c>
      <c r="C20" s="31" t="s">
        <v>44</v>
      </c>
      <c r="D20" s="31" t="s">
        <v>53</v>
      </c>
      <c r="E20" s="32" t="s">
        <v>93</v>
      </c>
      <c r="F20" s="33" t="n">
        <v>42044</v>
      </c>
      <c r="G20" s="33" t="n">
        <v>43465</v>
      </c>
      <c r="H20" s="34" t="n">
        <f aca="false">DATEDIF(F20,G20,"M")+1</f>
        <v>47</v>
      </c>
      <c r="I20" s="34" t="n">
        <f aca="false">DATEDIF(F20,IF($B$6&lt;G20,$B$6,G20),"M")+1</f>
        <v>47</v>
      </c>
      <c r="J20" s="35" t="s">
        <v>94</v>
      </c>
      <c r="K20" s="35" t="s">
        <v>95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0.45</v>
      </c>
      <c r="O20" s="34" t="n">
        <f aca="false">IFERROR((J20*N20),0)</f>
        <v>0</v>
      </c>
      <c r="P20" s="35" t="s">
        <v>96</v>
      </c>
      <c r="Q20" s="35" t="s">
        <v>97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98</v>
      </c>
      <c r="B21" s="30" t="s">
        <v>99</v>
      </c>
      <c r="C21" s="31" t="s">
        <v>44</v>
      </c>
      <c r="D21" s="31" t="s">
        <v>100</v>
      </c>
      <c r="E21" s="32" t="s">
        <v>101</v>
      </c>
      <c r="F21" s="33" t="n">
        <v>42044</v>
      </c>
      <c r="G21" s="33" t="n">
        <v>43465</v>
      </c>
      <c r="H21" s="34" t="n">
        <f aca="false">DATEDIF(F21,G21,"M")+1</f>
        <v>47</v>
      </c>
      <c r="I21" s="34" t="n">
        <f aca="false">DATEDIF(F21,IF($B$6&lt;G21,$B$6,G21),"M")+1</f>
        <v>47</v>
      </c>
      <c r="J21" s="35" t="s">
        <v>102</v>
      </c>
      <c r="K21" s="35" t="s">
        <v>103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0.45</v>
      </c>
      <c r="O21" s="34" t="n">
        <f aca="false">IFERROR((J21*N21),0)</f>
        <v>0</v>
      </c>
      <c r="P21" s="35" t="s">
        <v>104</v>
      </c>
      <c r="Q21" s="35" t="s">
        <v>105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106</v>
      </c>
      <c r="B22" s="30" t="s">
        <v>107</v>
      </c>
      <c r="C22" s="31" t="s">
        <v>44</v>
      </c>
      <c r="D22" s="31" t="s">
        <v>53</v>
      </c>
      <c r="E22" s="32" t="s">
        <v>108</v>
      </c>
      <c r="F22" s="33" t="n">
        <v>42044</v>
      </c>
      <c r="G22" s="33" t="n">
        <v>43465</v>
      </c>
      <c r="H22" s="34" t="n">
        <f aca="false">DATEDIF(F22,G22,"M")+1</f>
        <v>47</v>
      </c>
      <c r="I22" s="34" t="n">
        <f aca="false">DATEDIF(F22,IF($B$6&lt;G22,$B$6,G22),"M")+1</f>
        <v>47</v>
      </c>
      <c r="J22" s="35" t="s">
        <v>109</v>
      </c>
      <c r="K22" s="35" t="s">
        <v>110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0.45</v>
      </c>
      <c r="O22" s="34" t="n">
        <f aca="false">IFERROR((J22*N22),0)</f>
        <v>0</v>
      </c>
      <c r="P22" s="35" t="s">
        <v>111</v>
      </c>
      <c r="Q22" s="35" t="s">
        <v>112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113</v>
      </c>
      <c r="B23" s="30" t="s">
        <v>114</v>
      </c>
      <c r="C23" s="31" t="s">
        <v>44</v>
      </c>
      <c r="D23" s="31" t="s">
        <v>53</v>
      </c>
      <c r="E23" s="32" t="s">
        <v>115</v>
      </c>
      <c r="F23" s="33" t="n">
        <v>42044</v>
      </c>
      <c r="G23" s="33" t="n">
        <v>43465</v>
      </c>
      <c r="H23" s="34" t="n">
        <f aca="false">DATEDIF(F23,G23,"M")+1</f>
        <v>47</v>
      </c>
      <c r="I23" s="34" t="n">
        <f aca="false">DATEDIF(F23,IF($B$6&lt;G23,$B$6,G23),"M")+1</f>
        <v>47</v>
      </c>
      <c r="J23" s="35" t="s">
        <v>116</v>
      </c>
      <c r="K23" s="35" t="s">
        <v>117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0.45</v>
      </c>
      <c r="O23" s="34" t="n">
        <f aca="false">IFERROR((J23*N23),0)</f>
        <v>0</v>
      </c>
      <c r="P23" s="35" t="s">
        <v>118</v>
      </c>
      <c r="Q23" s="35" t="s">
        <v>119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120</v>
      </c>
      <c r="B24" s="30" t="s">
        <v>121</v>
      </c>
      <c r="C24" s="31" t="s">
        <v>44</v>
      </c>
      <c r="D24" s="31" t="s">
        <v>100</v>
      </c>
      <c r="E24" s="32" t="s">
        <v>122</v>
      </c>
      <c r="F24" s="33" t="n">
        <v>42044</v>
      </c>
      <c r="G24" s="33" t="n">
        <v>43465</v>
      </c>
      <c r="H24" s="34" t="n">
        <f aca="false">DATEDIF(F24,G24,"M")+1</f>
        <v>47</v>
      </c>
      <c r="I24" s="34" t="n">
        <f aca="false">DATEDIF(F24,IF($B$6&lt;G24,$B$6,G24),"M")+1</f>
        <v>47</v>
      </c>
      <c r="J24" s="35" t="s">
        <v>123</v>
      </c>
      <c r="K24" s="35" t="s">
        <v>124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0.45</v>
      </c>
      <c r="O24" s="34" t="n">
        <f aca="false">IFERROR((J24*N24),0)</f>
        <v>0</v>
      </c>
      <c r="P24" s="35" t="s">
        <v>125</v>
      </c>
      <c r="Q24" s="35" t="s">
        <v>126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127</v>
      </c>
      <c r="B25" s="30" t="s">
        <v>128</v>
      </c>
      <c r="C25" s="31" t="s">
        <v>44</v>
      </c>
      <c r="D25" s="31" t="s">
        <v>53</v>
      </c>
      <c r="E25" s="32" t="s">
        <v>129</v>
      </c>
      <c r="F25" s="33" t="n">
        <v>42064</v>
      </c>
      <c r="G25" s="33" t="n">
        <v>43465</v>
      </c>
      <c r="H25" s="34" t="n">
        <f aca="false">DATEDIF(F25,G25,"M")+1</f>
        <v>46</v>
      </c>
      <c r="I25" s="34" t="n">
        <f aca="false">DATEDIF(F25,IF($B$6&lt;G25,$B$6,G25),"M")+1</f>
        <v>46</v>
      </c>
      <c r="J25" s="35" t="s">
        <v>130</v>
      </c>
      <c r="K25" s="35" t="s">
        <v>131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0.45</v>
      </c>
      <c r="O25" s="34" t="n">
        <f aca="false">IFERROR((J25*N25),0)</f>
        <v>0</v>
      </c>
      <c r="P25" s="35" t="s">
        <v>132</v>
      </c>
      <c r="Q25" s="35" t="s">
        <v>133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44</v>
      </c>
      <c r="D26" s="31" t="s">
        <v>136</v>
      </c>
      <c r="E26" s="32" t="s">
        <v>137</v>
      </c>
      <c r="F26" s="33" t="n">
        <v>42044</v>
      </c>
      <c r="G26" s="33" t="n">
        <v>43465</v>
      </c>
      <c r="H26" s="34" t="n">
        <f aca="false">DATEDIF(F26,G26,"M")+1</f>
        <v>47</v>
      </c>
      <c r="I26" s="34" t="n">
        <f aca="false">DATEDIF(F26,IF($B$6&lt;G26,$B$6,G26),"M")+1</f>
        <v>47</v>
      </c>
      <c r="J26" s="35" t="s">
        <v>138</v>
      </c>
      <c r="K26" s="35" t="s">
        <v>139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0.45</v>
      </c>
      <c r="O26" s="34" t="n">
        <f aca="false">IFERROR((J26*N26),0)</f>
        <v>0</v>
      </c>
      <c r="P26" s="35" t="s">
        <v>140</v>
      </c>
      <c r="Q26" s="35" t="s">
        <v>141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142</v>
      </c>
      <c r="B27" s="30" t="s">
        <v>143</v>
      </c>
      <c r="C27" s="31" t="s">
        <v>44</v>
      </c>
      <c r="D27" s="31" t="s">
        <v>100</v>
      </c>
      <c r="E27" s="32" t="s">
        <v>144</v>
      </c>
      <c r="F27" s="33" t="n">
        <v>42044</v>
      </c>
      <c r="G27" s="33" t="n">
        <v>43465</v>
      </c>
      <c r="H27" s="34" t="n">
        <f aca="false">DATEDIF(F27,G27,"M")+1</f>
        <v>47</v>
      </c>
      <c r="I27" s="34" t="n">
        <f aca="false">DATEDIF(F27,IF($B$6&lt;G27,$B$6,G27),"M")+1</f>
        <v>47</v>
      </c>
      <c r="J27" s="35" t="s">
        <v>145</v>
      </c>
      <c r="K27" s="35" t="s">
        <v>146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0.45</v>
      </c>
      <c r="O27" s="34" t="n">
        <f aca="false">IFERROR((J27*N27),0)</f>
        <v>0</v>
      </c>
      <c r="P27" s="35" t="s">
        <v>147</v>
      </c>
      <c r="Q27" s="35" t="s">
        <v>148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149</v>
      </c>
      <c r="B28" s="30" t="s">
        <v>150</v>
      </c>
      <c r="C28" s="31" t="s">
        <v>44</v>
      </c>
      <c r="D28" s="31" t="s">
        <v>53</v>
      </c>
      <c r="E28" s="32" t="s">
        <v>151</v>
      </c>
      <c r="F28" s="33" t="n">
        <v>42044</v>
      </c>
      <c r="G28" s="33" t="n">
        <v>43465</v>
      </c>
      <c r="H28" s="34" t="n">
        <f aca="false">DATEDIF(F28,G28,"M")+1</f>
        <v>47</v>
      </c>
      <c r="I28" s="34" t="n">
        <f aca="false">DATEDIF(F28,IF($B$6&lt;G28,$B$6,G28),"M")+1</f>
        <v>47</v>
      </c>
      <c r="J28" s="35" t="s">
        <v>152</v>
      </c>
      <c r="K28" s="35" t="s">
        <v>153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0.45</v>
      </c>
      <c r="O28" s="34" t="n">
        <f aca="false">IFERROR((J28*N28),0)</f>
        <v>0</v>
      </c>
      <c r="P28" s="35" t="s">
        <v>154</v>
      </c>
      <c r="Q28" s="35" t="s">
        <v>155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156</v>
      </c>
      <c r="B29" s="30" t="s">
        <v>157</v>
      </c>
      <c r="C29" s="31" t="s">
        <v>44</v>
      </c>
      <c r="D29" s="31" t="s">
        <v>53</v>
      </c>
      <c r="E29" s="32" t="s">
        <v>158</v>
      </c>
      <c r="F29" s="33" t="n">
        <v>42044</v>
      </c>
      <c r="G29" s="33" t="n">
        <v>43465</v>
      </c>
      <c r="H29" s="34" t="n">
        <f aca="false">DATEDIF(F29,G29,"M")+1</f>
        <v>47</v>
      </c>
      <c r="I29" s="34" t="n">
        <f aca="false">DATEDIF(F29,IF($B$6&lt;G29,$B$6,G29),"M")+1</f>
        <v>47</v>
      </c>
      <c r="J29" s="35" t="s">
        <v>159</v>
      </c>
      <c r="K29" s="35" t="s">
        <v>160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0.45</v>
      </c>
      <c r="O29" s="34" t="n">
        <f aca="false">IFERROR((J29*N29),0)</f>
        <v>0</v>
      </c>
      <c r="P29" s="35" t="s">
        <v>161</v>
      </c>
      <c r="Q29" s="35" t="s">
        <v>162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163</v>
      </c>
      <c r="B30" s="30" t="s">
        <v>164</v>
      </c>
      <c r="C30" s="31" t="s">
        <v>44</v>
      </c>
      <c r="D30" s="31" t="s">
        <v>100</v>
      </c>
      <c r="E30" s="32" t="s">
        <v>165</v>
      </c>
      <c r="F30" s="33" t="n">
        <v>42044</v>
      </c>
      <c r="G30" s="33" t="n">
        <v>43465</v>
      </c>
      <c r="H30" s="34" t="n">
        <f aca="false">DATEDIF(F30,G30,"M")+1</f>
        <v>47</v>
      </c>
      <c r="I30" s="34" t="n">
        <f aca="false">DATEDIF(F30,IF($B$6&lt;G30,$B$6,G30),"M")+1</f>
        <v>47</v>
      </c>
      <c r="J30" s="35" t="s">
        <v>166</v>
      </c>
      <c r="K30" s="35" t="s">
        <v>167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0.45</v>
      </c>
      <c r="O30" s="34" t="n">
        <f aca="false">IFERROR((J30*N30),0)</f>
        <v>0</v>
      </c>
      <c r="P30" s="35" t="s">
        <v>168</v>
      </c>
      <c r="Q30" s="35" t="s">
        <v>169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170</v>
      </c>
      <c r="B31" s="30" t="s">
        <v>171</v>
      </c>
      <c r="C31" s="31" t="s">
        <v>44</v>
      </c>
      <c r="D31" s="31" t="s">
        <v>172</v>
      </c>
      <c r="E31" s="32" t="s">
        <v>173</v>
      </c>
      <c r="F31" s="33" t="n">
        <v>42044</v>
      </c>
      <c r="G31" s="33" t="n">
        <v>43465</v>
      </c>
      <c r="H31" s="34" t="n">
        <f aca="false">DATEDIF(F31,G31,"M")+1</f>
        <v>47</v>
      </c>
      <c r="I31" s="34" t="n">
        <f aca="false">DATEDIF(F31,IF($B$6&lt;G31,$B$6,G31),"M")+1</f>
        <v>47</v>
      </c>
      <c r="J31" s="35" t="s">
        <v>174</v>
      </c>
      <c r="K31" s="35" t="s">
        <v>175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0.45</v>
      </c>
      <c r="O31" s="34" t="n">
        <f aca="false">IFERROR((J31*N31),0)</f>
        <v>0</v>
      </c>
      <c r="P31" s="35" t="s">
        <v>176</v>
      </c>
      <c r="Q31" s="35" t="s">
        <v>177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178</v>
      </c>
      <c r="B32" s="30" t="s">
        <v>179</v>
      </c>
      <c r="C32" s="31" t="s">
        <v>44</v>
      </c>
      <c r="D32" s="31" t="s">
        <v>180</v>
      </c>
      <c r="E32" s="32" t="s">
        <v>181</v>
      </c>
      <c r="F32" s="33" t="n">
        <v>42278</v>
      </c>
      <c r="G32" s="33" t="n">
        <v>43465</v>
      </c>
      <c r="H32" s="34" t="n">
        <f aca="false">DATEDIF(F32,G32,"M")+1</f>
        <v>39</v>
      </c>
      <c r="I32" s="34" t="n">
        <f aca="false">DATEDIF(F32,IF($B$6&lt;G32,$B$6,G32),"M")+1</f>
        <v>39</v>
      </c>
      <c r="J32" s="35" t="s">
        <v>182</v>
      </c>
      <c r="K32" s="35" t="s">
        <v>183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0.45</v>
      </c>
      <c r="O32" s="34" t="n">
        <f aca="false">IFERROR((J32*N32),0)</f>
        <v>0</v>
      </c>
      <c r="P32" s="35" t="s">
        <v>184</v>
      </c>
      <c r="Q32" s="35" t="s">
        <v>185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186</v>
      </c>
      <c r="B33" s="30" t="s">
        <v>187</v>
      </c>
      <c r="C33" s="31" t="s">
        <v>44</v>
      </c>
      <c r="D33" s="31" t="s">
        <v>70</v>
      </c>
      <c r="E33" s="32" t="s">
        <v>188</v>
      </c>
      <c r="F33" s="33" t="n">
        <v>42064</v>
      </c>
      <c r="G33" s="33" t="n">
        <v>43465</v>
      </c>
      <c r="H33" s="34" t="n">
        <f aca="false">DATEDIF(F33,G33,"M")+1</f>
        <v>46</v>
      </c>
      <c r="I33" s="34" t="n">
        <f aca="false">DATEDIF(F33,IF($B$6&lt;G33,$B$6,G33),"M")+1</f>
        <v>46</v>
      </c>
      <c r="J33" s="35" t="s">
        <v>189</v>
      </c>
      <c r="K33" s="35" t="s">
        <v>190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0.45</v>
      </c>
      <c r="O33" s="34" t="n">
        <f aca="false">IFERROR((J33*N33),0)</f>
        <v>0</v>
      </c>
      <c r="P33" s="35" t="s">
        <v>191</v>
      </c>
      <c r="Q33" s="35" t="s">
        <v>192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193</v>
      </c>
      <c r="B34" s="30" t="s">
        <v>194</v>
      </c>
      <c r="C34" s="31" t="s">
        <v>44</v>
      </c>
      <c r="D34" s="31" t="s">
        <v>53</v>
      </c>
      <c r="E34" s="32" t="s">
        <v>195</v>
      </c>
      <c r="F34" s="33" t="n">
        <v>42044</v>
      </c>
      <c r="G34" s="33" t="n">
        <v>43465</v>
      </c>
      <c r="H34" s="34" t="n">
        <f aca="false">DATEDIF(F34,G34,"M")+1</f>
        <v>47</v>
      </c>
      <c r="I34" s="34" t="n">
        <f aca="false">DATEDIF(F34,IF($B$6&lt;G34,$B$6,G34),"M")+1</f>
        <v>47</v>
      </c>
      <c r="J34" s="35" t="s">
        <v>196</v>
      </c>
      <c r="K34" s="35" t="s">
        <v>197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0.45</v>
      </c>
      <c r="O34" s="34" t="n">
        <f aca="false">IFERROR((J34*N34),0)</f>
        <v>0</v>
      </c>
      <c r="P34" s="35" t="s">
        <v>198</v>
      </c>
      <c r="Q34" s="35" t="s">
        <v>199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200</v>
      </c>
      <c r="B35" s="30" t="s">
        <v>201</v>
      </c>
      <c r="C35" s="31" t="s">
        <v>44</v>
      </c>
      <c r="D35" s="31" t="s">
        <v>70</v>
      </c>
      <c r="E35" s="32" t="s">
        <v>202</v>
      </c>
      <c r="F35" s="33" t="n">
        <v>42044</v>
      </c>
      <c r="G35" s="33" t="n">
        <v>43465</v>
      </c>
      <c r="H35" s="34" t="n">
        <f aca="false">DATEDIF(F35,G35,"M")+1</f>
        <v>47</v>
      </c>
      <c r="I35" s="34" t="n">
        <f aca="false">DATEDIF(F35,IF($B$6&lt;G35,$B$6,G35),"M")+1</f>
        <v>47</v>
      </c>
      <c r="J35" s="35" t="s">
        <v>203</v>
      </c>
      <c r="K35" s="35" t="s">
        <v>204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0.45</v>
      </c>
      <c r="O35" s="34" t="n">
        <f aca="false">IFERROR((J35*N35),0)</f>
        <v>0</v>
      </c>
      <c r="P35" s="35" t="s">
        <v>205</v>
      </c>
      <c r="Q35" s="35" t="s">
        <v>206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207</v>
      </c>
      <c r="B36" s="30" t="s">
        <v>208</v>
      </c>
      <c r="C36" s="31" t="s">
        <v>44</v>
      </c>
      <c r="D36" s="31" t="s">
        <v>136</v>
      </c>
      <c r="E36" s="32" t="s">
        <v>209</v>
      </c>
      <c r="F36" s="33" t="n">
        <v>42044</v>
      </c>
      <c r="G36" s="33" t="n">
        <v>43465</v>
      </c>
      <c r="H36" s="34" t="n">
        <f aca="false">DATEDIF(F36,G36,"M")+1</f>
        <v>47</v>
      </c>
      <c r="I36" s="34" t="n">
        <f aca="false">DATEDIF(F36,IF($B$6&lt;G36,$B$6,G36),"M")+1</f>
        <v>47</v>
      </c>
      <c r="J36" s="35" t="s">
        <v>210</v>
      </c>
      <c r="K36" s="35" t="s">
        <v>211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0.45</v>
      </c>
      <c r="O36" s="34" t="n">
        <f aca="false">IFERROR((J36*N36),0)</f>
        <v>0</v>
      </c>
      <c r="P36" s="35" t="s">
        <v>212</v>
      </c>
      <c r="Q36" s="35" t="s">
        <v>213</v>
      </c>
      <c r="R36" s="36" t="n">
        <f aca="false">IFERROR(Q36/P36,0)</f>
        <v>0</v>
      </c>
      <c r="S36" s="36" t="n">
        <f aca="false">IFERROR(Q36/K36,0)</f>
        <v>0</v>
      </c>
    </row>
    <row r="37" customFormat="false" ht="21.95" hidden="false" customHeight="true" outlineLevel="0" collapsed="false">
      <c r="A37" s="29" t="s">
        <v>214</v>
      </c>
      <c r="B37" s="30" t="s">
        <v>215</v>
      </c>
      <c r="C37" s="31" t="s">
        <v>216</v>
      </c>
      <c r="D37" s="31" t="s">
        <v>217</v>
      </c>
      <c r="E37" s="32" t="s">
        <v>218</v>
      </c>
      <c r="F37" s="33" t="n">
        <v>42044</v>
      </c>
      <c r="G37" s="33" t="n">
        <v>43465</v>
      </c>
      <c r="H37" s="34" t="n">
        <f aca="false">DATEDIF(F37,G37,"M")+1</f>
        <v>47</v>
      </c>
      <c r="I37" s="34" t="n">
        <f aca="false">DATEDIF(F37,IF($B$6&lt;G37,$B$6,G37),"M")+1</f>
        <v>47</v>
      </c>
      <c r="J37" s="35" t="s">
        <v>219</v>
      </c>
      <c r="K37" s="35" t="s">
        <v>220</v>
      </c>
      <c r="L37" s="36" t="n">
        <f aca="false">IFERROR(K37/J37,0)</f>
        <v>0</v>
      </c>
      <c r="M37" s="36" t="n">
        <f aca="false">IFERROR(K37/(I37/H37*J37),0)</f>
        <v>0</v>
      </c>
      <c r="N37" s="37" t="n">
        <v>0.45</v>
      </c>
      <c r="O37" s="34" t="n">
        <f aca="false">IFERROR((J37*N37),0)</f>
        <v>0</v>
      </c>
      <c r="P37" s="35" t="s">
        <v>221</v>
      </c>
      <c r="Q37" s="35" t="s">
        <v>222</v>
      </c>
      <c r="R37" s="36" t="n">
        <f aca="false">IFERROR(Q37/P37,0)</f>
        <v>0</v>
      </c>
      <c r="S37" s="36" t="n">
        <f aca="false">IFERROR(Q37/K37,0)</f>
        <v>0</v>
      </c>
    </row>
    <row r="38" customFormat="false" ht="21.95" hidden="false" customHeight="true" outlineLevel="0" collapsed="false">
      <c r="A38" s="29" t="s">
        <v>223</v>
      </c>
      <c r="B38" s="30" t="s">
        <v>224</v>
      </c>
      <c r="C38" s="31" t="s">
        <v>44</v>
      </c>
      <c r="D38" s="31" t="s">
        <v>225</v>
      </c>
      <c r="E38" s="32" t="s">
        <v>226</v>
      </c>
      <c r="F38" s="33" t="n">
        <v>42044</v>
      </c>
      <c r="G38" s="33" t="n">
        <v>43465</v>
      </c>
      <c r="H38" s="34" t="n">
        <f aca="false">DATEDIF(F38,G38,"M")+1</f>
        <v>47</v>
      </c>
      <c r="I38" s="34" t="n">
        <f aca="false">DATEDIF(F38,IF($B$6&lt;G38,$B$6,G38),"M")+1</f>
        <v>47</v>
      </c>
      <c r="J38" s="35" t="s">
        <v>227</v>
      </c>
      <c r="K38" s="35" t="s">
        <v>228</v>
      </c>
      <c r="L38" s="36" t="n">
        <f aca="false">IFERROR(K38/J38,0)</f>
        <v>0</v>
      </c>
      <c r="M38" s="36" t="n">
        <f aca="false">IFERROR(K38/(I38/H38*J38),0)</f>
        <v>0</v>
      </c>
      <c r="N38" s="37" t="n">
        <v>0.45</v>
      </c>
      <c r="O38" s="34" t="n">
        <f aca="false">IFERROR((J38*N38),0)</f>
        <v>0</v>
      </c>
      <c r="P38" s="35" t="s">
        <v>229</v>
      </c>
      <c r="Q38" s="35" t="s">
        <v>230</v>
      </c>
      <c r="R38" s="36" t="n">
        <f aca="false">IFERROR(Q38/P38,0)</f>
        <v>0</v>
      </c>
      <c r="S38" s="36" t="n">
        <f aca="false">IFERROR(Q38/K38,0)</f>
        <v>0</v>
      </c>
    </row>
    <row r="39" customFormat="false" ht="21.95" hidden="false" customHeight="true" outlineLevel="0" collapsed="false">
      <c r="A39" s="29" t="s">
        <v>231</v>
      </c>
      <c r="B39" s="30" t="s">
        <v>232</v>
      </c>
      <c r="C39" s="31" t="s">
        <v>44</v>
      </c>
      <c r="D39" s="31" t="s">
        <v>53</v>
      </c>
      <c r="E39" s="32" t="s">
        <v>233</v>
      </c>
      <c r="F39" s="33" t="n">
        <v>42044</v>
      </c>
      <c r="G39" s="33" t="n">
        <v>43465</v>
      </c>
      <c r="H39" s="34" t="n">
        <f aca="false">DATEDIF(F39,G39,"M")+1</f>
        <v>47</v>
      </c>
      <c r="I39" s="34" t="n">
        <f aca="false">DATEDIF(F39,IF($B$6&lt;G39,$B$6,G39),"M")+1</f>
        <v>47</v>
      </c>
      <c r="J39" s="35" t="s">
        <v>234</v>
      </c>
      <c r="K39" s="35" t="s">
        <v>235</v>
      </c>
      <c r="L39" s="36" t="n">
        <f aca="false">IFERROR(K39/J39,0)</f>
        <v>0</v>
      </c>
      <c r="M39" s="36" t="n">
        <f aca="false">IFERROR(K39/(I39/H39*J39),0)</f>
        <v>0</v>
      </c>
      <c r="N39" s="37" t="n">
        <v>0.45</v>
      </c>
      <c r="O39" s="34" t="n">
        <f aca="false">IFERROR((J39*N39),0)</f>
        <v>0</v>
      </c>
      <c r="P39" s="35" t="s">
        <v>236</v>
      </c>
      <c r="Q39" s="35" t="s">
        <v>237</v>
      </c>
      <c r="R39" s="36" t="n">
        <f aca="false">IFERROR(Q39/P39,0)</f>
        <v>0</v>
      </c>
      <c r="S39" s="36" t="n">
        <f aca="false">IFERROR(Q39/K39,0)</f>
        <v>0</v>
      </c>
    </row>
    <row r="40" customFormat="false" ht="21.95" hidden="false" customHeight="true" outlineLevel="0" collapsed="false">
      <c r="A40" s="29" t="s">
        <v>238</v>
      </c>
      <c r="B40" s="30" t="s">
        <v>239</v>
      </c>
      <c r="C40" s="31" t="s">
        <v>44</v>
      </c>
      <c r="D40" s="31" t="s">
        <v>100</v>
      </c>
      <c r="E40" s="32" t="s">
        <v>240</v>
      </c>
      <c r="F40" s="33" t="n">
        <v>42044</v>
      </c>
      <c r="G40" s="33" t="n">
        <v>43465</v>
      </c>
      <c r="H40" s="34" t="n">
        <f aca="false">DATEDIF(F40,G40,"M")+1</f>
        <v>47</v>
      </c>
      <c r="I40" s="34" t="n">
        <f aca="false">DATEDIF(F40,IF($B$6&lt;G40,$B$6,G40),"M")+1</f>
        <v>47</v>
      </c>
      <c r="J40" s="35" t="s">
        <v>241</v>
      </c>
      <c r="K40" s="35" t="s">
        <v>242</v>
      </c>
      <c r="L40" s="36" t="n">
        <f aca="false">IFERROR(K40/J40,0)</f>
        <v>0</v>
      </c>
      <c r="M40" s="36" t="n">
        <f aca="false">IFERROR(K40/(I40/H40*J40),0)</f>
        <v>0</v>
      </c>
      <c r="N40" s="37" t="n">
        <v>0.45</v>
      </c>
      <c r="O40" s="34" t="n">
        <f aca="false">IFERROR((J40*N40),0)</f>
        <v>0</v>
      </c>
      <c r="P40" s="35" t="s">
        <v>243</v>
      </c>
      <c r="Q40" s="35" t="s">
        <v>244</v>
      </c>
      <c r="R40" s="36" t="n">
        <f aca="false">IFERROR(Q40/P40,0)</f>
        <v>0</v>
      </c>
      <c r="S40" s="36" t="n">
        <f aca="false">IFERROR(Q40/K40,0)</f>
        <v>0</v>
      </c>
    </row>
    <row r="41" customFormat="false" ht="21.95" hidden="false" customHeight="true" outlineLevel="0" collapsed="false">
      <c r="A41" s="29" t="s">
        <v>245</v>
      </c>
      <c r="B41" s="30" t="s">
        <v>246</v>
      </c>
      <c r="C41" s="31" t="s">
        <v>44</v>
      </c>
      <c r="D41" s="31" t="s">
        <v>53</v>
      </c>
      <c r="E41" s="32" t="s">
        <v>247</v>
      </c>
      <c r="F41" s="33" t="n">
        <v>42044</v>
      </c>
      <c r="G41" s="33" t="n">
        <v>43465</v>
      </c>
      <c r="H41" s="34" t="n">
        <f aca="false">DATEDIF(F41,G41,"M")+1</f>
        <v>47</v>
      </c>
      <c r="I41" s="34" t="n">
        <f aca="false">DATEDIF(F41,IF($B$6&lt;G41,$B$6,G41),"M")+1</f>
        <v>47</v>
      </c>
      <c r="J41" s="35" t="s">
        <v>248</v>
      </c>
      <c r="K41" s="35" t="s">
        <v>249</v>
      </c>
      <c r="L41" s="36" t="n">
        <f aca="false">IFERROR(K41/J41,0)</f>
        <v>0</v>
      </c>
      <c r="M41" s="36" t="n">
        <f aca="false">IFERROR(K41/(I41/H41*J41),0)</f>
        <v>0</v>
      </c>
      <c r="N41" s="37" t="n">
        <v>0.45</v>
      </c>
      <c r="O41" s="34" t="n">
        <f aca="false">IFERROR((J41*N41),0)</f>
        <v>0</v>
      </c>
      <c r="P41" s="35" t="s">
        <v>250</v>
      </c>
      <c r="Q41" s="35" t="s">
        <v>251</v>
      </c>
      <c r="R41" s="36" t="n">
        <f aca="false">IFERROR(Q41/P41,0)</f>
        <v>0</v>
      </c>
      <c r="S41" s="36" t="n">
        <f aca="false">IFERROR(Q41/K41,0)</f>
        <v>0</v>
      </c>
    </row>
    <row r="42" customFormat="false" ht="21.95" hidden="false" customHeight="true" outlineLevel="0" collapsed="false">
      <c r="A42" s="29" t="s">
        <v>252</v>
      </c>
      <c r="B42" s="30" t="s">
        <v>253</v>
      </c>
      <c r="C42" s="31" t="s">
        <v>44</v>
      </c>
      <c r="D42" s="31" t="s">
        <v>100</v>
      </c>
      <c r="E42" s="32" t="s">
        <v>254</v>
      </c>
      <c r="F42" s="33" t="n">
        <v>42044</v>
      </c>
      <c r="G42" s="33" t="n">
        <v>43465</v>
      </c>
      <c r="H42" s="34" t="n">
        <f aca="false">DATEDIF(F42,G42,"M")+1</f>
        <v>47</v>
      </c>
      <c r="I42" s="34" t="n">
        <f aca="false">DATEDIF(F42,IF($B$6&lt;G42,$B$6,G42),"M")+1</f>
        <v>47</v>
      </c>
      <c r="J42" s="35" t="s">
        <v>255</v>
      </c>
      <c r="K42" s="35" t="s">
        <v>256</v>
      </c>
      <c r="L42" s="36" t="n">
        <f aca="false">IFERROR(K42/J42,0)</f>
        <v>0</v>
      </c>
      <c r="M42" s="36" t="n">
        <f aca="false">IFERROR(K42/(I42/H42*J42),0)</f>
        <v>0</v>
      </c>
      <c r="N42" s="37" t="n">
        <v>0.45</v>
      </c>
      <c r="O42" s="34" t="n">
        <f aca="false">IFERROR((J42*N42),0)</f>
        <v>0</v>
      </c>
      <c r="P42" s="35" t="s">
        <v>257</v>
      </c>
      <c r="Q42" s="35" t="s">
        <v>258</v>
      </c>
      <c r="R42" s="36" t="n">
        <f aca="false">IFERROR(Q42/P42,0)</f>
        <v>0</v>
      </c>
      <c r="S42" s="36" t="n">
        <f aca="false">IFERROR(Q42/K42,0)</f>
        <v>0</v>
      </c>
    </row>
    <row r="43" customFormat="false" ht="21.95" hidden="false" customHeight="true" outlineLevel="0" collapsed="false">
      <c r="A43" s="29" t="s">
        <v>259</v>
      </c>
      <c r="B43" s="30" t="s">
        <v>260</v>
      </c>
      <c r="C43" s="31" t="s">
        <v>216</v>
      </c>
      <c r="D43" s="31" t="s">
        <v>62</v>
      </c>
      <c r="E43" s="32" t="s">
        <v>261</v>
      </c>
      <c r="F43" s="33" t="n">
        <v>42044</v>
      </c>
      <c r="G43" s="33" t="n">
        <v>43465</v>
      </c>
      <c r="H43" s="34" t="n">
        <f aca="false">DATEDIF(F43,G43,"M")+1</f>
        <v>47</v>
      </c>
      <c r="I43" s="34" t="n">
        <f aca="false">DATEDIF(F43,IF($B$6&lt;G43,$B$6,G43),"M")+1</f>
        <v>47</v>
      </c>
      <c r="J43" s="35" t="s">
        <v>262</v>
      </c>
      <c r="K43" s="35" t="s">
        <v>263</v>
      </c>
      <c r="L43" s="36" t="n">
        <f aca="false">IFERROR(K43/J43,0)</f>
        <v>0</v>
      </c>
      <c r="M43" s="36" t="n">
        <f aca="false">IFERROR(K43/(I43/H43*J43),0)</f>
        <v>0</v>
      </c>
      <c r="N43" s="37" t="n">
        <v>0.45</v>
      </c>
      <c r="O43" s="34" t="n">
        <f aca="false">IFERROR((J43*N43),0)</f>
        <v>0</v>
      </c>
      <c r="P43" s="35" t="s">
        <v>264</v>
      </c>
      <c r="Q43" s="35" t="s">
        <v>265</v>
      </c>
      <c r="R43" s="36" t="n">
        <f aca="false">IFERROR(Q43/P43,0)</f>
        <v>0</v>
      </c>
      <c r="S43" s="36" t="n">
        <f aca="false">IFERROR(Q43/K43,0)</f>
        <v>0</v>
      </c>
    </row>
    <row r="44" customFormat="false" ht="21.95" hidden="false" customHeight="true" outlineLevel="0" collapsed="false">
      <c r="A44" s="29" t="s">
        <v>266</v>
      </c>
      <c r="B44" s="30" t="s">
        <v>267</v>
      </c>
      <c r="C44" s="31" t="s">
        <v>216</v>
      </c>
      <c r="D44" s="31" t="s">
        <v>268</v>
      </c>
      <c r="E44" s="32" t="s">
        <v>269</v>
      </c>
      <c r="F44" s="33" t="n">
        <v>42044</v>
      </c>
      <c r="G44" s="33" t="n">
        <v>43465</v>
      </c>
      <c r="H44" s="34" t="n">
        <f aca="false">DATEDIF(F44,G44,"M")+1</f>
        <v>47</v>
      </c>
      <c r="I44" s="34" t="n">
        <f aca="false">DATEDIF(F44,IF($B$6&lt;G44,$B$6,G44),"M")+1</f>
        <v>47</v>
      </c>
      <c r="J44" s="35" t="s">
        <v>270</v>
      </c>
      <c r="K44" s="35" t="s">
        <v>271</v>
      </c>
      <c r="L44" s="36" t="n">
        <f aca="false">IFERROR(K44/J44,0)</f>
        <v>0</v>
      </c>
      <c r="M44" s="36" t="n">
        <f aca="false">IFERROR(K44/(I44/H44*J44),0)</f>
        <v>0</v>
      </c>
      <c r="N44" s="37" t="n">
        <v>0.45</v>
      </c>
      <c r="O44" s="34" t="n">
        <f aca="false">IFERROR((J44*N44),0)</f>
        <v>0</v>
      </c>
      <c r="P44" s="35" t="s">
        <v>272</v>
      </c>
      <c r="Q44" s="35" t="s">
        <v>273</v>
      </c>
      <c r="R44" s="36" t="n">
        <f aca="false">IFERROR(Q44/P44,0)</f>
        <v>0</v>
      </c>
      <c r="S44" s="36" t="n">
        <f aca="false">IFERROR(Q44/K44,0)</f>
        <v>0</v>
      </c>
    </row>
    <row r="45" customFormat="false" ht="21.95" hidden="false" customHeight="true" outlineLevel="0" collapsed="false">
      <c r="A45" s="29" t="s">
        <v>274</v>
      </c>
      <c r="B45" s="30" t="s">
        <v>275</v>
      </c>
      <c r="C45" s="31" t="s">
        <v>44</v>
      </c>
      <c r="D45" s="31" t="s">
        <v>45</v>
      </c>
      <c r="E45" s="32" t="s">
        <v>276</v>
      </c>
      <c r="F45" s="33" t="n">
        <v>42044</v>
      </c>
      <c r="G45" s="33" t="n">
        <v>43465</v>
      </c>
      <c r="H45" s="34" t="n">
        <f aca="false">DATEDIF(F45,G45,"M")+1</f>
        <v>47</v>
      </c>
      <c r="I45" s="34" t="n">
        <f aca="false">DATEDIF(F45,IF($B$6&lt;G45,$B$6,G45),"M")+1</f>
        <v>47</v>
      </c>
      <c r="J45" s="35" t="s">
        <v>277</v>
      </c>
      <c r="K45" s="35" t="s">
        <v>278</v>
      </c>
      <c r="L45" s="36" t="n">
        <f aca="false">IFERROR(K45/J45,0)</f>
        <v>0</v>
      </c>
      <c r="M45" s="36" t="n">
        <f aca="false">IFERROR(K45/(I45/H45*J45),0)</f>
        <v>0</v>
      </c>
      <c r="N45" s="37" t="n">
        <v>0.45</v>
      </c>
      <c r="O45" s="34" t="n">
        <f aca="false">IFERROR((J45*N45),0)</f>
        <v>0</v>
      </c>
      <c r="P45" s="35" t="s">
        <v>279</v>
      </c>
      <c r="Q45" s="35" t="s">
        <v>280</v>
      </c>
      <c r="R45" s="36" t="n">
        <f aca="false">IFERROR(Q45/P45,0)</f>
        <v>0</v>
      </c>
      <c r="S45" s="36" t="n">
        <f aca="false">IFERROR(Q45/K45,0)</f>
        <v>0</v>
      </c>
    </row>
    <row r="46" customFormat="false" ht="21.95" hidden="false" customHeight="true" outlineLevel="0" collapsed="false">
      <c r="A46" s="29" t="s">
        <v>281</v>
      </c>
      <c r="B46" s="30" t="s">
        <v>282</v>
      </c>
      <c r="C46" s="31" t="s">
        <v>44</v>
      </c>
      <c r="D46" s="31" t="s">
        <v>100</v>
      </c>
      <c r="E46" s="32" t="s">
        <v>283</v>
      </c>
      <c r="F46" s="33" t="n">
        <v>42044</v>
      </c>
      <c r="G46" s="33" t="n">
        <v>43465</v>
      </c>
      <c r="H46" s="34" t="n">
        <f aca="false">DATEDIF(F46,G46,"M")+1</f>
        <v>47</v>
      </c>
      <c r="I46" s="34" t="n">
        <f aca="false">DATEDIF(F46,IF($B$6&lt;G46,$B$6,G46),"M")+1</f>
        <v>47</v>
      </c>
      <c r="J46" s="35" t="s">
        <v>284</v>
      </c>
      <c r="K46" s="35" t="s">
        <v>285</v>
      </c>
      <c r="L46" s="36" t="n">
        <f aca="false">IFERROR(K46/J46,0)</f>
        <v>0</v>
      </c>
      <c r="M46" s="36" t="n">
        <f aca="false">IFERROR(K46/(I46/H46*J46),0)</f>
        <v>0</v>
      </c>
      <c r="N46" s="37" t="n">
        <v>0.45</v>
      </c>
      <c r="O46" s="34" t="n">
        <f aca="false">IFERROR((J46*N46),0)</f>
        <v>0</v>
      </c>
      <c r="P46" s="35" t="s">
        <v>286</v>
      </c>
      <c r="Q46" s="35" t="s">
        <v>287</v>
      </c>
      <c r="R46" s="36" t="n">
        <f aca="false">IFERROR(Q46/P46,0)</f>
        <v>0</v>
      </c>
      <c r="S46" s="36" t="n">
        <f aca="false">IFERROR(Q46/K46,0)</f>
        <v>0</v>
      </c>
    </row>
    <row r="47" customFormat="false" ht="21.95" hidden="false" customHeight="true" outlineLevel="0" collapsed="false">
      <c r="A47" s="29" t="s">
        <v>288</v>
      </c>
      <c r="B47" s="30" t="s">
        <v>289</v>
      </c>
      <c r="C47" s="31" t="s">
        <v>216</v>
      </c>
      <c r="D47" s="31" t="s">
        <v>62</v>
      </c>
      <c r="E47" s="32" t="s">
        <v>290</v>
      </c>
      <c r="F47" s="33" t="n">
        <v>42044</v>
      </c>
      <c r="G47" s="33" t="n">
        <v>43465</v>
      </c>
      <c r="H47" s="34" t="n">
        <f aca="false">DATEDIF(F47,G47,"M")+1</f>
        <v>47</v>
      </c>
      <c r="I47" s="34" t="n">
        <f aca="false">DATEDIF(F47,IF($B$6&lt;G47,$B$6,G47),"M")+1</f>
        <v>47</v>
      </c>
      <c r="J47" s="35" t="s">
        <v>291</v>
      </c>
      <c r="K47" s="35" t="s">
        <v>292</v>
      </c>
      <c r="L47" s="36" t="n">
        <f aca="false">IFERROR(K47/J47,0)</f>
        <v>0</v>
      </c>
      <c r="M47" s="36" t="n">
        <f aca="false">IFERROR(K47/(I47/H47*J47),0)</f>
        <v>0</v>
      </c>
      <c r="N47" s="37" t="n">
        <v>0.45</v>
      </c>
      <c r="O47" s="34" t="n">
        <f aca="false">IFERROR((J47*N47),0)</f>
        <v>0</v>
      </c>
      <c r="P47" s="35" t="s">
        <v>293</v>
      </c>
      <c r="Q47" s="35" t="s">
        <v>294</v>
      </c>
      <c r="R47" s="36" t="n">
        <f aca="false">IFERROR(Q47/P47,0)</f>
        <v>0</v>
      </c>
      <c r="S47" s="36" t="n">
        <f aca="false">IFERROR(Q47/K47,0)</f>
        <v>0</v>
      </c>
    </row>
    <row r="48" customFormat="false" ht="21.95" hidden="false" customHeight="true" outlineLevel="0" collapsed="false">
      <c r="A48" s="29" t="s">
        <v>295</v>
      </c>
      <c r="B48" s="30" t="s">
        <v>296</v>
      </c>
      <c r="C48" s="31" t="s">
        <v>44</v>
      </c>
      <c r="D48" s="31" t="s">
        <v>53</v>
      </c>
      <c r="E48" s="32" t="s">
        <v>297</v>
      </c>
      <c r="F48" s="33" t="n">
        <v>42044</v>
      </c>
      <c r="G48" s="33" t="n">
        <v>43465</v>
      </c>
      <c r="H48" s="34" t="n">
        <f aca="false">DATEDIF(F48,G48,"M")+1</f>
        <v>47</v>
      </c>
      <c r="I48" s="34" t="n">
        <f aca="false">DATEDIF(F48,IF($B$6&lt;G48,$B$6,G48),"M")+1</f>
        <v>47</v>
      </c>
      <c r="J48" s="35" t="s">
        <v>298</v>
      </c>
      <c r="K48" s="35" t="s">
        <v>299</v>
      </c>
      <c r="L48" s="36" t="n">
        <f aca="false">IFERROR(K48/J48,0)</f>
        <v>0</v>
      </c>
      <c r="M48" s="36" t="n">
        <f aca="false">IFERROR(K48/(I48/H48*J48),0)</f>
        <v>0</v>
      </c>
      <c r="N48" s="37" t="n">
        <v>0.45</v>
      </c>
      <c r="O48" s="34" t="n">
        <f aca="false">IFERROR((J48*N48),0)</f>
        <v>0</v>
      </c>
      <c r="P48" s="35" t="s">
        <v>300</v>
      </c>
      <c r="Q48" s="35" t="s">
        <v>301</v>
      </c>
      <c r="R48" s="36" t="n">
        <f aca="false">IFERROR(Q48/P48,0)</f>
        <v>0</v>
      </c>
      <c r="S48" s="36" t="n">
        <f aca="false">IFERROR(Q48/K48,0)</f>
        <v>0</v>
      </c>
    </row>
    <row r="49" customFormat="false" ht="21.95" hidden="false" customHeight="true" outlineLevel="0" collapsed="false">
      <c r="A49" s="29" t="s">
        <v>302</v>
      </c>
      <c r="B49" s="30" t="s">
        <v>303</v>
      </c>
      <c r="C49" s="31" t="s">
        <v>44</v>
      </c>
      <c r="D49" s="31" t="s">
        <v>70</v>
      </c>
      <c r="E49" s="32" t="s">
        <v>304</v>
      </c>
      <c r="F49" s="33" t="n">
        <v>42186</v>
      </c>
      <c r="G49" s="33" t="n">
        <v>43465</v>
      </c>
      <c r="H49" s="34" t="n">
        <f aca="false">DATEDIF(F49,G49,"M")+1</f>
        <v>42</v>
      </c>
      <c r="I49" s="34" t="n">
        <f aca="false">DATEDIF(F49,IF($B$6&lt;G49,$B$6,G49),"M")+1</f>
        <v>42</v>
      </c>
      <c r="J49" s="35" t="s">
        <v>305</v>
      </c>
      <c r="K49" s="35" t="s">
        <v>306</v>
      </c>
      <c r="L49" s="36" t="n">
        <f aca="false">IFERROR(K49/J49,0)</f>
        <v>0</v>
      </c>
      <c r="M49" s="36" t="n">
        <f aca="false">IFERROR(K49/(I49/H49*J49),0)</f>
        <v>0</v>
      </c>
      <c r="N49" s="37" t="n">
        <v>0.45</v>
      </c>
      <c r="O49" s="34" t="n">
        <f aca="false">IFERROR((J49*N49),0)</f>
        <v>0</v>
      </c>
      <c r="P49" s="35" t="s">
        <v>307</v>
      </c>
      <c r="Q49" s="35" t="s">
        <v>308</v>
      </c>
      <c r="R49" s="36" t="n">
        <f aca="false">IFERROR(Q49/P49,0)</f>
        <v>0</v>
      </c>
      <c r="S49" s="36" t="n">
        <f aca="false">IFERROR(Q49/K49,0)</f>
        <v>0</v>
      </c>
    </row>
    <row r="50" customFormat="false" ht="21.95" hidden="false" customHeight="true" outlineLevel="0" collapsed="false">
      <c r="A50" s="29" t="s">
        <v>309</v>
      </c>
      <c r="B50" s="30" t="s">
        <v>310</v>
      </c>
      <c r="C50" s="31" t="s">
        <v>216</v>
      </c>
      <c r="D50" s="31" t="s">
        <v>268</v>
      </c>
      <c r="E50" s="32" t="s">
        <v>311</v>
      </c>
      <c r="F50" s="33" t="n">
        <v>42064</v>
      </c>
      <c r="G50" s="33" t="n">
        <v>43465</v>
      </c>
      <c r="H50" s="34" t="n">
        <f aca="false">DATEDIF(F50,G50,"M")+1</f>
        <v>46</v>
      </c>
      <c r="I50" s="34" t="n">
        <f aca="false">DATEDIF(F50,IF($B$6&lt;G50,$B$6,G50),"M")+1</f>
        <v>46</v>
      </c>
      <c r="J50" s="35" t="s">
        <v>312</v>
      </c>
      <c r="K50" s="35" t="s">
        <v>313</v>
      </c>
      <c r="L50" s="36" t="n">
        <f aca="false">IFERROR(K50/J50,0)</f>
        <v>0</v>
      </c>
      <c r="M50" s="36" t="n">
        <f aca="false">IFERROR(K50/(I50/H50*J50),0)</f>
        <v>0</v>
      </c>
      <c r="N50" s="37" t="n">
        <v>0.45</v>
      </c>
      <c r="O50" s="34" t="n">
        <f aca="false">IFERROR((J50*N50),0)</f>
        <v>0</v>
      </c>
      <c r="P50" s="35" t="s">
        <v>314</v>
      </c>
      <c r="Q50" s="35" t="s">
        <v>315</v>
      </c>
      <c r="R50" s="36" t="n">
        <f aca="false">IFERROR(Q50/P50,0)</f>
        <v>0</v>
      </c>
      <c r="S50" s="36" t="n">
        <f aca="false">IFERROR(Q50/K50,0)</f>
        <v>0</v>
      </c>
    </row>
    <row r="51" customFormat="false" ht="21.95" hidden="false" customHeight="true" outlineLevel="0" collapsed="false">
      <c r="A51" s="29" t="s">
        <v>316</v>
      </c>
      <c r="B51" s="30" t="s">
        <v>317</v>
      </c>
      <c r="C51" s="31" t="s">
        <v>44</v>
      </c>
      <c r="D51" s="31" t="s">
        <v>136</v>
      </c>
      <c r="E51" s="32" t="s">
        <v>318</v>
      </c>
      <c r="F51" s="33" t="n">
        <v>42044</v>
      </c>
      <c r="G51" s="33" t="n">
        <v>43465</v>
      </c>
      <c r="H51" s="34" t="n">
        <f aca="false">DATEDIF(F51,G51,"M")+1</f>
        <v>47</v>
      </c>
      <c r="I51" s="34" t="n">
        <f aca="false">DATEDIF(F51,IF($B$6&lt;G51,$B$6,G51),"M")+1</f>
        <v>47</v>
      </c>
      <c r="J51" s="35" t="s">
        <v>319</v>
      </c>
      <c r="K51" s="35" t="s">
        <v>320</v>
      </c>
      <c r="L51" s="36" t="n">
        <f aca="false">IFERROR(K51/J51,0)</f>
        <v>0</v>
      </c>
      <c r="M51" s="36" t="n">
        <f aca="false">IFERROR(K51/(I51/H51*J51),0)</f>
        <v>0</v>
      </c>
      <c r="N51" s="37" t="n">
        <v>0.45</v>
      </c>
      <c r="O51" s="34" t="n">
        <f aca="false">IFERROR((J51*N51),0)</f>
        <v>0</v>
      </c>
      <c r="P51" s="35" t="s">
        <v>321</v>
      </c>
      <c r="Q51" s="35" t="s">
        <v>322</v>
      </c>
      <c r="R51" s="36" t="n">
        <f aca="false">IFERROR(Q51/P51,0)</f>
        <v>0</v>
      </c>
      <c r="S51" s="36" t="n">
        <f aca="false">IFERROR(Q51/K51,0)</f>
        <v>0</v>
      </c>
    </row>
    <row r="52" customFormat="false" ht="21.95" hidden="false" customHeight="true" outlineLevel="0" collapsed="false">
      <c r="A52" s="29" t="s">
        <v>323</v>
      </c>
      <c r="B52" s="30" t="s">
        <v>324</v>
      </c>
      <c r="C52" s="31" t="s">
        <v>216</v>
      </c>
      <c r="D52" s="31" t="s">
        <v>217</v>
      </c>
      <c r="E52" s="32" t="s">
        <v>325</v>
      </c>
      <c r="F52" s="33" t="n">
        <v>42044</v>
      </c>
      <c r="G52" s="33" t="n">
        <v>43465</v>
      </c>
      <c r="H52" s="34" t="n">
        <f aca="false">DATEDIF(F52,G52,"M")+1</f>
        <v>47</v>
      </c>
      <c r="I52" s="34" t="n">
        <f aca="false">DATEDIF(F52,IF($B$6&lt;G52,$B$6,G52),"M")+1</f>
        <v>47</v>
      </c>
      <c r="J52" s="35" t="s">
        <v>326</v>
      </c>
      <c r="K52" s="35" t="s">
        <v>327</v>
      </c>
      <c r="L52" s="36" t="n">
        <f aca="false">IFERROR(K52/J52,0)</f>
        <v>0</v>
      </c>
      <c r="M52" s="36" t="n">
        <f aca="false">IFERROR(K52/(I52/H52*J52),0)</f>
        <v>0</v>
      </c>
      <c r="N52" s="37" t="n">
        <v>0.45</v>
      </c>
      <c r="O52" s="34" t="n">
        <f aca="false">IFERROR((J52*N52),0)</f>
        <v>0</v>
      </c>
      <c r="P52" s="35" t="s">
        <v>328</v>
      </c>
      <c r="Q52" s="35" t="s">
        <v>329</v>
      </c>
      <c r="R52" s="36" t="n">
        <f aca="false">IFERROR(Q52/P52,0)</f>
        <v>0</v>
      </c>
      <c r="S52" s="36" t="n">
        <f aca="false">IFERROR(Q52/K52,0)</f>
        <v>0</v>
      </c>
    </row>
    <row r="53" customFormat="false" ht="21.95" hidden="false" customHeight="true" outlineLevel="0" collapsed="false">
      <c r="A53" s="29" t="s">
        <v>330</v>
      </c>
      <c r="B53" s="30" t="s">
        <v>331</v>
      </c>
      <c r="C53" s="31" t="s">
        <v>44</v>
      </c>
      <c r="D53" s="31" t="s">
        <v>180</v>
      </c>
      <c r="E53" s="32" t="s">
        <v>332</v>
      </c>
      <c r="F53" s="33" t="n">
        <v>42044</v>
      </c>
      <c r="G53" s="33" t="n">
        <v>43465</v>
      </c>
      <c r="H53" s="34" t="n">
        <f aca="false">DATEDIF(F53,G53,"M")+1</f>
        <v>47</v>
      </c>
      <c r="I53" s="34" t="n">
        <f aca="false">DATEDIF(F53,IF($B$6&lt;G53,$B$6,G53),"M")+1</f>
        <v>47</v>
      </c>
      <c r="J53" s="35" t="s">
        <v>333</v>
      </c>
      <c r="K53" s="35" t="s">
        <v>334</v>
      </c>
      <c r="L53" s="36" t="n">
        <f aca="false">IFERROR(K53/J53,0)</f>
        <v>0</v>
      </c>
      <c r="M53" s="36" t="n">
        <f aca="false">IFERROR(K53/(I53/H53*J53),0)</f>
        <v>0</v>
      </c>
      <c r="N53" s="37" t="n">
        <v>0.45</v>
      </c>
      <c r="O53" s="34" t="n">
        <f aca="false">IFERROR((J53*N53),0)</f>
        <v>0</v>
      </c>
      <c r="P53" s="35" t="s">
        <v>335</v>
      </c>
      <c r="Q53" s="35" t="s">
        <v>336</v>
      </c>
      <c r="R53" s="36" t="n">
        <f aca="false">IFERROR(Q53/P53,0)</f>
        <v>0</v>
      </c>
      <c r="S53" s="36" t="n">
        <f aca="false">IFERROR(Q53/K53,0)</f>
        <v>0</v>
      </c>
    </row>
    <row r="54" customFormat="false" ht="21.95" hidden="false" customHeight="true" outlineLevel="0" collapsed="false">
      <c r="A54" s="29" t="s">
        <v>337</v>
      </c>
      <c r="B54" s="30" t="s">
        <v>338</v>
      </c>
      <c r="C54" s="31" t="s">
        <v>44</v>
      </c>
      <c r="D54" s="31" t="s">
        <v>53</v>
      </c>
      <c r="E54" s="32" t="s">
        <v>339</v>
      </c>
      <c r="F54" s="33" t="n">
        <v>42064</v>
      </c>
      <c r="G54" s="33" t="n">
        <v>43465</v>
      </c>
      <c r="H54" s="34" t="n">
        <f aca="false">DATEDIF(F54,G54,"M")+1</f>
        <v>46</v>
      </c>
      <c r="I54" s="34" t="n">
        <f aca="false">DATEDIF(F54,IF($B$6&lt;G54,$B$6,G54),"M")+1</f>
        <v>46</v>
      </c>
      <c r="J54" s="35" t="s">
        <v>340</v>
      </c>
      <c r="K54" s="35" t="s">
        <v>341</v>
      </c>
      <c r="L54" s="36" t="n">
        <f aca="false">IFERROR(K54/J54,0)</f>
        <v>0</v>
      </c>
      <c r="M54" s="36" t="n">
        <f aca="false">IFERROR(K54/(I54/H54*J54),0)</f>
        <v>0</v>
      </c>
      <c r="N54" s="37" t="n">
        <v>0.45</v>
      </c>
      <c r="O54" s="34" t="n">
        <f aca="false">IFERROR((J54*N54),0)</f>
        <v>0</v>
      </c>
      <c r="P54" s="35" t="s">
        <v>342</v>
      </c>
      <c r="Q54" s="35" t="s">
        <v>343</v>
      </c>
      <c r="R54" s="36" t="n">
        <f aca="false">IFERROR(Q54/P54,0)</f>
        <v>0</v>
      </c>
      <c r="S54" s="36" t="n">
        <f aca="false">IFERROR(Q54/K54,0)</f>
        <v>0</v>
      </c>
    </row>
    <row r="55" customFormat="false" ht="21.95" hidden="false" customHeight="true" outlineLevel="0" collapsed="false">
      <c r="A55" s="29" t="s">
        <v>344</v>
      </c>
      <c r="B55" s="30" t="s">
        <v>345</v>
      </c>
      <c r="C55" s="31" t="s">
        <v>44</v>
      </c>
      <c r="D55" s="31" t="s">
        <v>45</v>
      </c>
      <c r="E55" s="32" t="s">
        <v>346</v>
      </c>
      <c r="F55" s="33" t="n">
        <v>42044</v>
      </c>
      <c r="G55" s="33" t="n">
        <v>43465</v>
      </c>
      <c r="H55" s="34" t="n">
        <f aca="false">DATEDIF(F55,G55,"M")+1</f>
        <v>47</v>
      </c>
      <c r="I55" s="34" t="n">
        <f aca="false">DATEDIF(F55,IF($B$6&lt;G55,$B$6,G55),"M")+1</f>
        <v>47</v>
      </c>
      <c r="J55" s="35" t="s">
        <v>347</v>
      </c>
      <c r="K55" s="35" t="s">
        <v>348</v>
      </c>
      <c r="L55" s="36" t="n">
        <f aca="false">IFERROR(K55/J55,0)</f>
        <v>0</v>
      </c>
      <c r="M55" s="36" t="n">
        <f aca="false">IFERROR(K55/(I55/H55*J55),0)</f>
        <v>0</v>
      </c>
      <c r="N55" s="37" t="n">
        <v>0.45</v>
      </c>
      <c r="O55" s="34" t="n">
        <f aca="false">IFERROR((J55*N55),0)</f>
        <v>0</v>
      </c>
      <c r="P55" s="35" t="s">
        <v>349</v>
      </c>
      <c r="Q55" s="35" t="s">
        <v>350</v>
      </c>
      <c r="R55" s="36" t="n">
        <f aca="false">IFERROR(Q55/P55,0)</f>
        <v>0</v>
      </c>
      <c r="S55" s="36" t="n">
        <f aca="false">IFERROR(Q55/K55,0)</f>
        <v>0</v>
      </c>
    </row>
    <row r="56" customFormat="false" ht="21.95" hidden="false" customHeight="true" outlineLevel="0" collapsed="false">
      <c r="A56" s="29" t="s">
        <v>351</v>
      </c>
      <c r="B56" s="30" t="s">
        <v>352</v>
      </c>
      <c r="C56" s="31" t="s">
        <v>44</v>
      </c>
      <c r="D56" s="31" t="s">
        <v>136</v>
      </c>
      <c r="E56" s="32" t="s">
        <v>353</v>
      </c>
      <c r="F56" s="33" t="n">
        <v>42044</v>
      </c>
      <c r="G56" s="33" t="n">
        <v>43465</v>
      </c>
      <c r="H56" s="34" t="n">
        <f aca="false">DATEDIF(F56,G56,"M")+1</f>
        <v>47</v>
      </c>
      <c r="I56" s="34" t="n">
        <f aca="false">DATEDIF(F56,IF($B$6&lt;G56,$B$6,G56),"M")+1</f>
        <v>47</v>
      </c>
      <c r="J56" s="35" t="s">
        <v>354</v>
      </c>
      <c r="K56" s="35" t="s">
        <v>355</v>
      </c>
      <c r="L56" s="36" t="n">
        <f aca="false">IFERROR(K56/J56,0)</f>
        <v>0</v>
      </c>
      <c r="M56" s="36" t="n">
        <f aca="false">IFERROR(K56/(I56/H56*J56),0)</f>
        <v>0</v>
      </c>
      <c r="N56" s="37" t="n">
        <v>0.45</v>
      </c>
      <c r="O56" s="34" t="n">
        <f aca="false">IFERROR((J56*N56),0)</f>
        <v>0</v>
      </c>
      <c r="P56" s="35" t="s">
        <v>356</v>
      </c>
      <c r="Q56" s="35" t="s">
        <v>357</v>
      </c>
      <c r="R56" s="36" t="n">
        <f aca="false">IFERROR(Q56/P56,0)</f>
        <v>0</v>
      </c>
      <c r="S56" s="36" t="n">
        <f aca="false">IFERROR(Q56/K56,0)</f>
        <v>0</v>
      </c>
    </row>
    <row r="57" customFormat="false" ht="21.95" hidden="false" customHeight="true" outlineLevel="0" collapsed="false">
      <c r="A57" s="29" t="s">
        <v>358</v>
      </c>
      <c r="B57" s="30" t="s">
        <v>359</v>
      </c>
      <c r="C57" s="31" t="s">
        <v>44</v>
      </c>
      <c r="D57" s="31" t="s">
        <v>53</v>
      </c>
      <c r="E57" s="32" t="s">
        <v>360</v>
      </c>
      <c r="F57" s="33" t="n">
        <v>42044</v>
      </c>
      <c r="G57" s="33" t="n">
        <v>43465</v>
      </c>
      <c r="H57" s="34" t="n">
        <f aca="false">DATEDIF(F57,G57,"M")+1</f>
        <v>47</v>
      </c>
      <c r="I57" s="34" t="n">
        <f aca="false">DATEDIF(F57,IF($B$6&lt;G57,$B$6,G57),"M")+1</f>
        <v>47</v>
      </c>
      <c r="J57" s="35" t="s">
        <v>361</v>
      </c>
      <c r="K57" s="35" t="s">
        <v>362</v>
      </c>
      <c r="L57" s="36" t="n">
        <f aca="false">IFERROR(K57/J57,0)</f>
        <v>0</v>
      </c>
      <c r="M57" s="36" t="n">
        <f aca="false">IFERROR(K57/(I57/H57*J57),0)</f>
        <v>0</v>
      </c>
      <c r="N57" s="37" t="n">
        <v>0.45</v>
      </c>
      <c r="O57" s="34" t="n">
        <f aca="false">IFERROR((J57*N57),0)</f>
        <v>0</v>
      </c>
      <c r="P57" s="35" t="s">
        <v>363</v>
      </c>
      <c r="Q57" s="35" t="s">
        <v>364</v>
      </c>
      <c r="R57" s="36" t="n">
        <f aca="false">IFERROR(Q57/P57,0)</f>
        <v>0</v>
      </c>
      <c r="S57" s="36" t="n">
        <f aca="false">IFERROR(Q57/K57,0)</f>
        <v>0</v>
      </c>
    </row>
    <row r="58" customFormat="false" ht="21.95" hidden="false" customHeight="true" outlineLevel="0" collapsed="false">
      <c r="A58" s="29" t="s">
        <v>365</v>
      </c>
      <c r="B58" s="30" t="s">
        <v>366</v>
      </c>
      <c r="C58" s="31" t="s">
        <v>44</v>
      </c>
      <c r="D58" s="31" t="s">
        <v>136</v>
      </c>
      <c r="E58" s="32" t="s">
        <v>367</v>
      </c>
      <c r="F58" s="33" t="n">
        <v>42044</v>
      </c>
      <c r="G58" s="33" t="n">
        <v>43465</v>
      </c>
      <c r="H58" s="34" t="n">
        <f aca="false">DATEDIF(F58,G58,"M")+1</f>
        <v>47</v>
      </c>
      <c r="I58" s="34" t="n">
        <f aca="false">DATEDIF(F58,IF($B$6&lt;G58,$B$6,G58),"M")+1</f>
        <v>47</v>
      </c>
      <c r="J58" s="35" t="s">
        <v>368</v>
      </c>
      <c r="K58" s="35" t="s">
        <v>369</v>
      </c>
      <c r="L58" s="36" t="n">
        <f aca="false">IFERROR(K58/J58,0)</f>
        <v>0</v>
      </c>
      <c r="M58" s="36" t="n">
        <f aca="false">IFERROR(K58/(I58/H58*J58),0)</f>
        <v>0</v>
      </c>
      <c r="N58" s="37" t="n">
        <v>0.45</v>
      </c>
      <c r="O58" s="34" t="n">
        <f aca="false">IFERROR((J58*N58),0)</f>
        <v>0</v>
      </c>
      <c r="P58" s="35" t="s">
        <v>370</v>
      </c>
      <c r="Q58" s="35" t="s">
        <v>371</v>
      </c>
      <c r="R58" s="36" t="n">
        <f aca="false">IFERROR(Q58/P58,0)</f>
        <v>0</v>
      </c>
      <c r="S58" s="36" t="n">
        <f aca="false">IFERROR(Q58/K58,0)</f>
        <v>0</v>
      </c>
    </row>
    <row r="59" customFormat="false" ht="21.95" hidden="false" customHeight="true" outlineLevel="0" collapsed="false">
      <c r="A59" s="29" t="s">
        <v>372</v>
      </c>
      <c r="B59" s="30" t="s">
        <v>373</v>
      </c>
      <c r="C59" s="31" t="s">
        <v>44</v>
      </c>
      <c r="D59" s="31" t="s">
        <v>172</v>
      </c>
      <c r="E59" s="32" t="s">
        <v>374</v>
      </c>
      <c r="F59" s="33" t="n">
        <v>42044</v>
      </c>
      <c r="G59" s="33" t="n">
        <v>43465</v>
      </c>
      <c r="H59" s="34" t="n">
        <f aca="false">DATEDIF(F59,G59,"M")+1</f>
        <v>47</v>
      </c>
      <c r="I59" s="34" t="n">
        <f aca="false">DATEDIF(F59,IF($B$6&lt;G59,$B$6,G59),"M")+1</f>
        <v>47</v>
      </c>
      <c r="J59" s="35" t="s">
        <v>375</v>
      </c>
      <c r="K59" s="35" t="s">
        <v>376</v>
      </c>
      <c r="L59" s="36" t="n">
        <f aca="false">IFERROR(K59/J59,0)</f>
        <v>0</v>
      </c>
      <c r="M59" s="36" t="n">
        <f aca="false">IFERROR(K59/(I59/H59*J59),0)</f>
        <v>0</v>
      </c>
      <c r="N59" s="37" t="n">
        <v>0.45</v>
      </c>
      <c r="O59" s="34" t="n">
        <f aca="false">IFERROR((J59*N59),0)</f>
        <v>0</v>
      </c>
      <c r="P59" s="35" t="s">
        <v>377</v>
      </c>
      <c r="Q59" s="35" t="s">
        <v>378</v>
      </c>
      <c r="R59" s="36" t="n">
        <f aca="false">IFERROR(Q59/P59,0)</f>
        <v>0</v>
      </c>
      <c r="S59" s="36" t="n">
        <f aca="false">IFERROR(Q59/K59,0)</f>
        <v>0</v>
      </c>
    </row>
    <row r="60" customFormat="false" ht="21.95" hidden="false" customHeight="true" outlineLevel="0" collapsed="false">
      <c r="A60" s="29" t="s">
        <v>379</v>
      </c>
      <c r="B60" s="30" t="s">
        <v>380</v>
      </c>
      <c r="C60" s="31" t="s">
        <v>44</v>
      </c>
      <c r="D60" s="31" t="s">
        <v>53</v>
      </c>
      <c r="E60" s="32" t="s">
        <v>381</v>
      </c>
      <c r="F60" s="33" t="n">
        <v>42044</v>
      </c>
      <c r="G60" s="33" t="n">
        <v>43465</v>
      </c>
      <c r="H60" s="34" t="n">
        <f aca="false">DATEDIF(F60,G60,"M")+1</f>
        <v>47</v>
      </c>
      <c r="I60" s="34" t="n">
        <f aca="false">DATEDIF(F60,IF($B$6&lt;G60,$B$6,G60),"M")+1</f>
        <v>47</v>
      </c>
      <c r="J60" s="35" t="s">
        <v>382</v>
      </c>
      <c r="K60" s="35" t="s">
        <v>383</v>
      </c>
      <c r="L60" s="36" t="n">
        <f aca="false">IFERROR(K60/J60,0)</f>
        <v>0</v>
      </c>
      <c r="M60" s="36" t="n">
        <f aca="false">IFERROR(K60/(I60/H60*J60),0)</f>
        <v>0</v>
      </c>
      <c r="N60" s="37" t="n">
        <v>0.45</v>
      </c>
      <c r="O60" s="34" t="n">
        <f aca="false">IFERROR((J60*N60),0)</f>
        <v>0</v>
      </c>
      <c r="P60" s="35" t="s">
        <v>384</v>
      </c>
      <c r="Q60" s="35" t="s">
        <v>385</v>
      </c>
      <c r="R60" s="36" t="n">
        <f aca="false">IFERROR(Q60/P60,0)</f>
        <v>0</v>
      </c>
      <c r="S60" s="36" t="n">
        <f aca="false">IFERROR(Q60/K60,0)</f>
        <v>0</v>
      </c>
    </row>
    <row r="61" customFormat="false" ht="21.95" hidden="false" customHeight="true" outlineLevel="0" collapsed="false">
      <c r="A61" s="29" t="s">
        <v>386</v>
      </c>
      <c r="B61" s="30" t="s">
        <v>387</v>
      </c>
      <c r="C61" s="31" t="s">
        <v>216</v>
      </c>
      <c r="D61" s="31" t="s">
        <v>268</v>
      </c>
      <c r="E61" s="32" t="s">
        <v>388</v>
      </c>
      <c r="F61" s="33" t="n">
        <v>42044</v>
      </c>
      <c r="G61" s="33" t="n">
        <v>43465</v>
      </c>
      <c r="H61" s="34" t="n">
        <f aca="false">DATEDIF(F61,G61,"M")+1</f>
        <v>47</v>
      </c>
      <c r="I61" s="34" t="n">
        <f aca="false">DATEDIF(F61,IF($B$6&lt;G61,$B$6,G61),"M")+1</f>
        <v>47</v>
      </c>
      <c r="J61" s="35" t="s">
        <v>389</v>
      </c>
      <c r="K61" s="35" t="s">
        <v>390</v>
      </c>
      <c r="L61" s="36" t="n">
        <f aca="false">IFERROR(K61/J61,0)</f>
        <v>0</v>
      </c>
      <c r="M61" s="36" t="n">
        <f aca="false">IFERROR(K61/(I61/H61*J61),0)</f>
        <v>0</v>
      </c>
      <c r="N61" s="37" t="n">
        <v>0.45</v>
      </c>
      <c r="O61" s="34" t="n">
        <f aca="false">IFERROR((J61*N61),0)</f>
        <v>0</v>
      </c>
      <c r="P61" s="35" t="s">
        <v>391</v>
      </c>
      <c r="Q61" s="35" t="s">
        <v>392</v>
      </c>
      <c r="R61" s="36" t="n">
        <f aca="false">IFERROR(Q61/P61,0)</f>
        <v>0</v>
      </c>
      <c r="S61" s="36" t="n">
        <f aca="false">IFERROR(Q61/K61,0)</f>
        <v>0</v>
      </c>
    </row>
    <row r="62" customFormat="false" ht="21.95" hidden="false" customHeight="true" outlineLevel="0" collapsed="false">
      <c r="A62" s="29" t="s">
        <v>393</v>
      </c>
      <c r="B62" s="30" t="s">
        <v>394</v>
      </c>
      <c r="C62" s="31" t="s">
        <v>44</v>
      </c>
      <c r="D62" s="31" t="s">
        <v>395</v>
      </c>
      <c r="E62" s="32" t="s">
        <v>396</v>
      </c>
      <c r="F62" s="33" t="n">
        <v>42044</v>
      </c>
      <c r="G62" s="33" t="n">
        <v>43465</v>
      </c>
      <c r="H62" s="34" t="n">
        <f aca="false">DATEDIF(F62,G62,"M")+1</f>
        <v>47</v>
      </c>
      <c r="I62" s="34" t="n">
        <f aca="false">DATEDIF(F62,IF($B$6&lt;G62,$B$6,G62),"M")+1</f>
        <v>47</v>
      </c>
      <c r="J62" s="35" t="s">
        <v>397</v>
      </c>
      <c r="K62" s="35" t="s">
        <v>398</v>
      </c>
      <c r="L62" s="36" t="n">
        <f aca="false">IFERROR(K62/J62,0)</f>
        <v>0</v>
      </c>
      <c r="M62" s="36" t="n">
        <f aca="false">IFERROR(K62/(I62/H62*J62),0)</f>
        <v>0</v>
      </c>
      <c r="N62" s="37" t="n">
        <v>0.45</v>
      </c>
      <c r="O62" s="34" t="n">
        <f aca="false">IFERROR((J62*N62),0)</f>
        <v>0</v>
      </c>
      <c r="P62" s="35" t="s">
        <v>399</v>
      </c>
      <c r="Q62" s="35" t="s">
        <v>400</v>
      </c>
      <c r="R62" s="36" t="n">
        <f aca="false">IFERROR(Q62/P62,0)</f>
        <v>0</v>
      </c>
      <c r="S62" s="36" t="n">
        <f aca="false">IFERROR(Q62/K62,0)</f>
        <v>0</v>
      </c>
    </row>
    <row r="63" customFormat="false" ht="21.95" hidden="false" customHeight="true" outlineLevel="0" collapsed="false">
      <c r="A63" s="29" t="s">
        <v>401</v>
      </c>
      <c r="B63" s="30" t="s">
        <v>402</v>
      </c>
      <c r="C63" s="31" t="s">
        <v>44</v>
      </c>
      <c r="D63" s="31" t="s">
        <v>136</v>
      </c>
      <c r="E63" s="32" t="s">
        <v>403</v>
      </c>
      <c r="F63" s="33" t="n">
        <v>42044</v>
      </c>
      <c r="G63" s="33" t="n">
        <v>43465</v>
      </c>
      <c r="H63" s="34" t="n">
        <f aca="false">DATEDIF(F63,G63,"M")+1</f>
        <v>47</v>
      </c>
      <c r="I63" s="34" t="n">
        <f aca="false">DATEDIF(F63,IF($B$6&lt;G63,$B$6,G63),"M")+1</f>
        <v>47</v>
      </c>
      <c r="J63" s="35" t="s">
        <v>404</v>
      </c>
      <c r="K63" s="35" t="s">
        <v>405</v>
      </c>
      <c r="L63" s="36" t="n">
        <f aca="false">IFERROR(K63/J63,0)</f>
        <v>0</v>
      </c>
      <c r="M63" s="36" t="n">
        <f aca="false">IFERROR(K63/(I63/H63*J63),0)</f>
        <v>0</v>
      </c>
      <c r="N63" s="37" t="n">
        <v>0.45</v>
      </c>
      <c r="O63" s="34" t="n">
        <f aca="false">IFERROR((J63*N63),0)</f>
        <v>0</v>
      </c>
      <c r="P63" s="35" t="s">
        <v>406</v>
      </c>
      <c r="Q63" s="35" t="s">
        <v>407</v>
      </c>
      <c r="R63" s="36" t="n">
        <f aca="false">IFERROR(Q63/P63,0)</f>
        <v>0</v>
      </c>
      <c r="S63" s="36" t="n">
        <f aca="false">IFERROR(Q63/K63,0)</f>
        <v>0</v>
      </c>
    </row>
    <row r="64" customFormat="false" ht="21.95" hidden="false" customHeight="true" outlineLevel="0" collapsed="false">
      <c r="A64" s="29" t="s">
        <v>408</v>
      </c>
      <c r="B64" s="30" t="s">
        <v>409</v>
      </c>
      <c r="C64" s="31" t="s">
        <v>216</v>
      </c>
      <c r="D64" s="31" t="s">
        <v>268</v>
      </c>
      <c r="E64" s="32" t="s">
        <v>410</v>
      </c>
      <c r="F64" s="33" t="n">
        <v>42064</v>
      </c>
      <c r="G64" s="33" t="n">
        <v>43465</v>
      </c>
      <c r="H64" s="34" t="n">
        <f aca="false">DATEDIF(F64,G64,"M")+1</f>
        <v>46</v>
      </c>
      <c r="I64" s="34" t="n">
        <f aca="false">DATEDIF(F64,IF($B$6&lt;G64,$B$6,G64),"M")+1</f>
        <v>46</v>
      </c>
      <c r="J64" s="35" t="s">
        <v>411</v>
      </c>
      <c r="K64" s="35" t="s">
        <v>412</v>
      </c>
      <c r="L64" s="36" t="n">
        <f aca="false">IFERROR(K64/J64,0)</f>
        <v>0</v>
      </c>
      <c r="M64" s="36" t="n">
        <f aca="false">IFERROR(K64/(I64/H64*J64),0)</f>
        <v>0</v>
      </c>
      <c r="N64" s="37" t="n">
        <v>0.45</v>
      </c>
      <c r="O64" s="34" t="n">
        <f aca="false">IFERROR((J64*N64),0)</f>
        <v>0</v>
      </c>
      <c r="P64" s="35" t="s">
        <v>413</v>
      </c>
      <c r="Q64" s="35" t="s">
        <v>414</v>
      </c>
      <c r="R64" s="36" t="n">
        <f aca="false">IFERROR(Q64/P64,0)</f>
        <v>0</v>
      </c>
      <c r="S64" s="36" t="n">
        <f aca="false">IFERROR(Q64/K64,0)</f>
        <v>0</v>
      </c>
    </row>
    <row r="65" customFormat="false" ht="21.95" hidden="false" customHeight="true" outlineLevel="0" collapsed="false">
      <c r="A65" s="29" t="s">
        <v>415</v>
      </c>
      <c r="B65" s="30" t="s">
        <v>416</v>
      </c>
      <c r="C65" s="31" t="s">
        <v>44</v>
      </c>
      <c r="D65" s="31" t="s">
        <v>53</v>
      </c>
      <c r="E65" s="32" t="s">
        <v>417</v>
      </c>
      <c r="F65" s="33" t="n">
        <v>42044</v>
      </c>
      <c r="G65" s="33" t="n">
        <v>43465</v>
      </c>
      <c r="H65" s="34" t="n">
        <f aca="false">DATEDIF(F65,G65,"M")+1</f>
        <v>47</v>
      </c>
      <c r="I65" s="34" t="n">
        <f aca="false">DATEDIF(F65,IF($B$6&lt;G65,$B$6,G65),"M")+1</f>
        <v>47</v>
      </c>
      <c r="J65" s="35" t="s">
        <v>418</v>
      </c>
      <c r="K65" s="35" t="s">
        <v>419</v>
      </c>
      <c r="L65" s="36" t="n">
        <f aca="false">IFERROR(K65/J65,0)</f>
        <v>0</v>
      </c>
      <c r="M65" s="36" t="n">
        <f aca="false">IFERROR(K65/(I65/H65*J65),0)</f>
        <v>0</v>
      </c>
      <c r="N65" s="37" t="n">
        <v>0.45</v>
      </c>
      <c r="O65" s="34" t="n">
        <f aca="false">IFERROR((J65*N65),0)</f>
        <v>0</v>
      </c>
      <c r="P65" s="35" t="s">
        <v>420</v>
      </c>
      <c r="Q65" s="35" t="s">
        <v>421</v>
      </c>
      <c r="R65" s="36" t="n">
        <f aca="false">IFERROR(Q65/P65,0)</f>
        <v>0</v>
      </c>
      <c r="S65" s="36" t="n">
        <f aca="false">IFERROR(Q65/K65,0)</f>
        <v>0</v>
      </c>
    </row>
    <row r="66" customFormat="false" ht="21.95" hidden="false" customHeight="true" outlineLevel="0" collapsed="false">
      <c r="A66" s="29" t="s">
        <v>422</v>
      </c>
      <c r="B66" s="30" t="s">
        <v>423</v>
      </c>
      <c r="C66" s="31" t="s">
        <v>216</v>
      </c>
      <c r="D66" s="31" t="s">
        <v>424</v>
      </c>
      <c r="E66" s="32" t="s">
        <v>425</v>
      </c>
      <c r="F66" s="33" t="n">
        <v>42044</v>
      </c>
      <c r="G66" s="33" t="n">
        <v>43465</v>
      </c>
      <c r="H66" s="34" t="n">
        <f aca="false">DATEDIF(F66,G66,"M")+1</f>
        <v>47</v>
      </c>
      <c r="I66" s="34" t="n">
        <f aca="false">DATEDIF(F66,IF($B$6&lt;G66,$B$6,G66),"M")+1</f>
        <v>47</v>
      </c>
      <c r="J66" s="35" t="s">
        <v>426</v>
      </c>
      <c r="K66" s="35" t="s">
        <v>427</v>
      </c>
      <c r="L66" s="36" t="n">
        <f aca="false">IFERROR(K66/J66,0)</f>
        <v>0</v>
      </c>
      <c r="M66" s="36" t="n">
        <f aca="false">IFERROR(K66/(I66/H66*J66),0)</f>
        <v>0</v>
      </c>
      <c r="N66" s="37" t="n">
        <v>0.45</v>
      </c>
      <c r="O66" s="34" t="n">
        <f aca="false">IFERROR((J66*N66),0)</f>
        <v>0</v>
      </c>
      <c r="P66" s="35" t="s">
        <v>428</v>
      </c>
      <c r="Q66" s="35" t="s">
        <v>429</v>
      </c>
      <c r="R66" s="36" t="n">
        <f aca="false">IFERROR(Q66/P66,0)</f>
        <v>0</v>
      </c>
      <c r="S66" s="36" t="n">
        <f aca="false">IFERROR(Q66/K66,0)</f>
        <v>0</v>
      </c>
    </row>
    <row r="67" customFormat="false" ht="21.95" hidden="false" customHeight="true" outlineLevel="0" collapsed="false">
      <c r="A67" s="29" t="s">
        <v>430</v>
      </c>
      <c r="B67" s="30" t="s">
        <v>431</v>
      </c>
      <c r="C67" s="31" t="s">
        <v>44</v>
      </c>
      <c r="D67" s="31" t="s">
        <v>45</v>
      </c>
      <c r="E67" s="32" t="s">
        <v>432</v>
      </c>
      <c r="F67" s="33" t="n">
        <v>42044</v>
      </c>
      <c r="G67" s="33" t="n">
        <v>43465</v>
      </c>
      <c r="H67" s="34" t="n">
        <f aca="false">DATEDIF(F67,G67,"M")+1</f>
        <v>47</v>
      </c>
      <c r="I67" s="34" t="n">
        <f aca="false">DATEDIF(F67,IF($B$6&lt;G67,$B$6,G67),"M")+1</f>
        <v>47</v>
      </c>
      <c r="J67" s="35" t="s">
        <v>433</v>
      </c>
      <c r="K67" s="35" t="s">
        <v>434</v>
      </c>
      <c r="L67" s="36" t="n">
        <f aca="false">IFERROR(K67/J67,0)</f>
        <v>0</v>
      </c>
      <c r="M67" s="36" t="n">
        <f aca="false">IFERROR(K67/(I67/H67*J67),0)</f>
        <v>0</v>
      </c>
      <c r="N67" s="37" t="n">
        <v>0.45</v>
      </c>
      <c r="O67" s="34" t="n">
        <f aca="false">IFERROR((J67*N67),0)</f>
        <v>0</v>
      </c>
      <c r="P67" s="35" t="s">
        <v>435</v>
      </c>
      <c r="Q67" s="35" t="s">
        <v>436</v>
      </c>
      <c r="R67" s="36" t="n">
        <f aca="false">IFERROR(Q67/P67,0)</f>
        <v>0</v>
      </c>
      <c r="S67" s="36" t="n">
        <f aca="false">IFERROR(Q67/K67,0)</f>
        <v>0</v>
      </c>
    </row>
    <row r="68" customFormat="false" ht="21.95" hidden="false" customHeight="true" outlineLevel="0" collapsed="false">
      <c r="A68" s="29" t="s">
        <v>437</v>
      </c>
      <c r="B68" s="30" t="s">
        <v>438</v>
      </c>
      <c r="C68" s="31" t="s">
        <v>44</v>
      </c>
      <c r="D68" s="31" t="s">
        <v>136</v>
      </c>
      <c r="E68" s="32" t="s">
        <v>439</v>
      </c>
      <c r="F68" s="33" t="n">
        <v>42044</v>
      </c>
      <c r="G68" s="33" t="n">
        <v>43465</v>
      </c>
      <c r="H68" s="34" t="n">
        <f aca="false">DATEDIF(F68,G68,"M")+1</f>
        <v>47</v>
      </c>
      <c r="I68" s="34" t="n">
        <f aca="false">DATEDIF(F68,IF($B$6&lt;G68,$B$6,G68),"M")+1</f>
        <v>47</v>
      </c>
      <c r="J68" s="35" t="s">
        <v>440</v>
      </c>
      <c r="K68" s="35" t="s">
        <v>441</v>
      </c>
      <c r="L68" s="36" t="n">
        <f aca="false">IFERROR(K68/J68,0)</f>
        <v>0</v>
      </c>
      <c r="M68" s="36" t="n">
        <f aca="false">IFERROR(K68/(I68/H68*J68),0)</f>
        <v>0</v>
      </c>
      <c r="N68" s="37" t="n">
        <v>0.45</v>
      </c>
      <c r="O68" s="34" t="n">
        <f aca="false">IFERROR((J68*N68),0)</f>
        <v>0</v>
      </c>
      <c r="P68" s="35" t="s">
        <v>442</v>
      </c>
      <c r="Q68" s="35" t="s">
        <v>443</v>
      </c>
      <c r="R68" s="36" t="n">
        <f aca="false">IFERROR(Q68/P68,0)</f>
        <v>0</v>
      </c>
      <c r="S68" s="36" t="n">
        <f aca="false">IFERROR(Q68/K68,0)</f>
        <v>0</v>
      </c>
    </row>
    <row r="69" customFormat="false" ht="21.95" hidden="false" customHeight="true" outlineLevel="0" collapsed="false">
      <c r="A69" s="29" t="s">
        <v>444</v>
      </c>
      <c r="B69" s="30" t="s">
        <v>445</v>
      </c>
      <c r="C69" s="31" t="s">
        <v>44</v>
      </c>
      <c r="D69" s="31" t="s">
        <v>70</v>
      </c>
      <c r="E69" s="32" t="s">
        <v>446</v>
      </c>
      <c r="F69" s="33" t="n">
        <v>42044</v>
      </c>
      <c r="G69" s="33" t="n">
        <v>43465</v>
      </c>
      <c r="H69" s="34" t="n">
        <f aca="false">DATEDIF(F69,G69,"M")+1</f>
        <v>47</v>
      </c>
      <c r="I69" s="34" t="n">
        <f aca="false">DATEDIF(F69,IF($B$6&lt;G69,$B$6,G69),"M")+1</f>
        <v>47</v>
      </c>
      <c r="J69" s="35" t="s">
        <v>447</v>
      </c>
      <c r="K69" s="35" t="s">
        <v>448</v>
      </c>
      <c r="L69" s="36" t="n">
        <f aca="false">IFERROR(K69/J69,0)</f>
        <v>0</v>
      </c>
      <c r="M69" s="36" t="n">
        <f aca="false">IFERROR(K69/(I69/H69*J69),0)</f>
        <v>0</v>
      </c>
      <c r="N69" s="37" t="n">
        <v>0.45</v>
      </c>
      <c r="O69" s="34" t="n">
        <f aca="false">IFERROR((J69*N69),0)</f>
        <v>0</v>
      </c>
      <c r="P69" s="35" t="s">
        <v>449</v>
      </c>
      <c r="Q69" s="35" t="s">
        <v>450</v>
      </c>
      <c r="R69" s="36" t="n">
        <f aca="false">IFERROR(Q69/P69,0)</f>
        <v>0</v>
      </c>
      <c r="S69" s="36" t="n">
        <f aca="false">IFERROR(Q69/K69,0)</f>
        <v>0</v>
      </c>
    </row>
    <row r="70" customFormat="false" ht="21.95" hidden="false" customHeight="true" outlineLevel="0" collapsed="false">
      <c r="A70" s="29" t="s">
        <v>451</v>
      </c>
      <c r="B70" s="30" t="s">
        <v>452</v>
      </c>
      <c r="C70" s="31" t="s">
        <v>44</v>
      </c>
      <c r="D70" s="31" t="s">
        <v>453</v>
      </c>
      <c r="E70" s="32" t="s">
        <v>454</v>
      </c>
      <c r="F70" s="33" t="n">
        <v>42044</v>
      </c>
      <c r="G70" s="33" t="n">
        <v>43465</v>
      </c>
      <c r="H70" s="34" t="n">
        <f aca="false">DATEDIF(F70,G70,"M")+1</f>
        <v>47</v>
      </c>
      <c r="I70" s="34" t="n">
        <f aca="false">DATEDIF(F70,IF($B$6&lt;G70,$B$6,G70),"M")+1</f>
        <v>47</v>
      </c>
      <c r="J70" s="35" t="s">
        <v>455</v>
      </c>
      <c r="K70" s="35" t="s">
        <v>456</v>
      </c>
      <c r="L70" s="36" t="n">
        <f aca="false">IFERROR(K70/J70,0)</f>
        <v>0</v>
      </c>
      <c r="M70" s="36" t="n">
        <f aca="false">IFERROR(K70/(I70/H70*J70),0)</f>
        <v>0</v>
      </c>
      <c r="N70" s="37" t="n">
        <v>0.45</v>
      </c>
      <c r="O70" s="34" t="n">
        <f aca="false">IFERROR((J70*N70),0)</f>
        <v>0</v>
      </c>
      <c r="P70" s="35" t="s">
        <v>457</v>
      </c>
      <c r="Q70" s="35" t="s">
        <v>458</v>
      </c>
      <c r="R70" s="36" t="n">
        <f aca="false">IFERROR(Q70/P70,0)</f>
        <v>0</v>
      </c>
      <c r="S70" s="36" t="n">
        <f aca="false">IFERROR(Q70/K70,0)</f>
        <v>0</v>
      </c>
    </row>
    <row r="71" customFormat="false" ht="21.95" hidden="false" customHeight="true" outlineLevel="0" collapsed="false">
      <c r="A71" s="29" t="s">
        <v>459</v>
      </c>
      <c r="B71" s="30" t="s">
        <v>460</v>
      </c>
      <c r="C71" s="31" t="s">
        <v>44</v>
      </c>
      <c r="D71" s="31" t="s">
        <v>100</v>
      </c>
      <c r="E71" s="32" t="s">
        <v>461</v>
      </c>
      <c r="F71" s="33" t="n">
        <v>42044</v>
      </c>
      <c r="G71" s="33" t="n">
        <v>43465</v>
      </c>
      <c r="H71" s="34" t="n">
        <f aca="false">DATEDIF(F71,G71,"M")+1</f>
        <v>47</v>
      </c>
      <c r="I71" s="34" t="n">
        <f aca="false">DATEDIF(F71,IF($B$6&lt;G71,$B$6,G71),"M")+1</f>
        <v>47</v>
      </c>
      <c r="J71" s="35" t="s">
        <v>462</v>
      </c>
      <c r="K71" s="35" t="s">
        <v>463</v>
      </c>
      <c r="L71" s="36" t="n">
        <f aca="false">IFERROR(K71/J71,0)</f>
        <v>0</v>
      </c>
      <c r="M71" s="36" t="n">
        <f aca="false">IFERROR(K71/(I71/H71*J71),0)</f>
        <v>0</v>
      </c>
      <c r="N71" s="37" t="n">
        <v>0.45</v>
      </c>
      <c r="O71" s="34" t="n">
        <f aca="false">IFERROR((J71*N71),0)</f>
        <v>0</v>
      </c>
      <c r="P71" s="35" t="s">
        <v>464</v>
      </c>
      <c r="Q71" s="35" t="s">
        <v>465</v>
      </c>
      <c r="R71" s="36" t="n">
        <f aca="false">IFERROR(Q71/P71,0)</f>
        <v>0</v>
      </c>
      <c r="S71" s="36" t="n">
        <f aca="false">IFERROR(Q71/K71,0)</f>
        <v>0</v>
      </c>
    </row>
    <row r="72" customFormat="false" ht="21.95" hidden="false" customHeight="true" outlineLevel="0" collapsed="false">
      <c r="A72" s="29" t="s">
        <v>466</v>
      </c>
      <c r="B72" s="30" t="s">
        <v>467</v>
      </c>
      <c r="C72" s="31" t="s">
        <v>44</v>
      </c>
      <c r="D72" s="31" t="s">
        <v>70</v>
      </c>
      <c r="E72" s="32" t="s">
        <v>468</v>
      </c>
      <c r="F72" s="33" t="n">
        <v>42044</v>
      </c>
      <c r="G72" s="33" t="n">
        <v>43465</v>
      </c>
      <c r="H72" s="34" t="n">
        <f aca="false">DATEDIF(F72,G72,"M")+1</f>
        <v>47</v>
      </c>
      <c r="I72" s="34" t="n">
        <f aca="false">DATEDIF(F72,IF($B$6&lt;G72,$B$6,G72),"M")+1</f>
        <v>47</v>
      </c>
      <c r="J72" s="35" t="s">
        <v>469</v>
      </c>
      <c r="K72" s="35" t="s">
        <v>470</v>
      </c>
      <c r="L72" s="36" t="n">
        <f aca="false">IFERROR(K72/J72,0)</f>
        <v>0</v>
      </c>
      <c r="M72" s="36" t="n">
        <f aca="false">IFERROR(K72/(I72/H72*J72),0)</f>
        <v>0</v>
      </c>
      <c r="N72" s="37" t="n">
        <v>0.45</v>
      </c>
      <c r="O72" s="34" t="n">
        <f aca="false">IFERROR((J72*N72),0)</f>
        <v>0</v>
      </c>
      <c r="P72" s="35" t="s">
        <v>471</v>
      </c>
      <c r="Q72" s="35" t="s">
        <v>472</v>
      </c>
      <c r="R72" s="36" t="n">
        <f aca="false">IFERROR(Q72/P72,0)</f>
        <v>0</v>
      </c>
      <c r="S72" s="36" t="n">
        <f aca="false">IFERROR(Q72/K72,0)</f>
        <v>0</v>
      </c>
    </row>
    <row r="73" customFormat="false" ht="21.95" hidden="false" customHeight="true" outlineLevel="0" collapsed="false">
      <c r="A73" s="29" t="s">
        <v>473</v>
      </c>
      <c r="B73" s="30" t="s">
        <v>474</v>
      </c>
      <c r="C73" s="31" t="s">
        <v>44</v>
      </c>
      <c r="D73" s="31" t="s">
        <v>45</v>
      </c>
      <c r="E73" s="32" t="s">
        <v>475</v>
      </c>
      <c r="F73" s="33" t="n">
        <v>42044</v>
      </c>
      <c r="G73" s="33" t="n">
        <v>43465</v>
      </c>
      <c r="H73" s="34" t="n">
        <f aca="false">DATEDIF(F73,G73,"M")+1</f>
        <v>47</v>
      </c>
      <c r="I73" s="34" t="n">
        <f aca="false">DATEDIF(F73,IF($B$6&lt;G73,$B$6,G73),"M")+1</f>
        <v>47</v>
      </c>
      <c r="J73" s="35" t="s">
        <v>476</v>
      </c>
      <c r="K73" s="35" t="s">
        <v>477</v>
      </c>
      <c r="L73" s="36" t="n">
        <f aca="false">IFERROR(K73/J73,0)</f>
        <v>0</v>
      </c>
      <c r="M73" s="36" t="n">
        <f aca="false">IFERROR(K73/(I73/H73*J73),0)</f>
        <v>0</v>
      </c>
      <c r="N73" s="37" t="n">
        <v>0.45</v>
      </c>
      <c r="O73" s="34" t="n">
        <f aca="false">IFERROR((J73*N73),0)</f>
        <v>0</v>
      </c>
      <c r="P73" s="35" t="s">
        <v>478</v>
      </c>
      <c r="Q73" s="35" t="s">
        <v>479</v>
      </c>
      <c r="R73" s="36" t="n">
        <f aca="false">IFERROR(Q73/P73,0)</f>
        <v>0</v>
      </c>
      <c r="S73" s="36" t="n">
        <f aca="false">IFERROR(Q73/K73,0)</f>
        <v>0</v>
      </c>
    </row>
    <row r="74" customFormat="false" ht="21.95" hidden="false" customHeight="true" outlineLevel="0" collapsed="false">
      <c r="A74" s="29" t="s">
        <v>480</v>
      </c>
      <c r="B74" s="30" t="s">
        <v>481</v>
      </c>
      <c r="C74" s="31" t="s">
        <v>44</v>
      </c>
      <c r="D74" s="31" t="s">
        <v>100</v>
      </c>
      <c r="E74" s="32" t="s">
        <v>482</v>
      </c>
      <c r="F74" s="33" t="n">
        <v>42044</v>
      </c>
      <c r="G74" s="33" t="n">
        <v>43465</v>
      </c>
      <c r="H74" s="34" t="n">
        <f aca="false">DATEDIF(F74,G74,"M")+1</f>
        <v>47</v>
      </c>
      <c r="I74" s="34" t="n">
        <f aca="false">DATEDIF(F74,IF($B$6&lt;G74,$B$6,G74),"M")+1</f>
        <v>47</v>
      </c>
      <c r="J74" s="35" t="s">
        <v>483</v>
      </c>
      <c r="K74" s="35" t="s">
        <v>484</v>
      </c>
      <c r="L74" s="36" t="n">
        <f aca="false">IFERROR(K74/J74,0)</f>
        <v>0</v>
      </c>
      <c r="M74" s="36" t="n">
        <f aca="false">IFERROR(K74/(I74/H74*J74),0)</f>
        <v>0</v>
      </c>
      <c r="N74" s="37" t="n">
        <v>0.45</v>
      </c>
      <c r="O74" s="34" t="n">
        <f aca="false">IFERROR((J74*N74),0)</f>
        <v>0</v>
      </c>
      <c r="P74" s="35" t="s">
        <v>485</v>
      </c>
      <c r="Q74" s="35" t="s">
        <v>486</v>
      </c>
      <c r="R74" s="36" t="n">
        <f aca="false">IFERROR(Q74/P74,0)</f>
        <v>0</v>
      </c>
      <c r="S74" s="36" t="n">
        <f aca="false">IFERROR(Q74/K74,0)</f>
        <v>0</v>
      </c>
    </row>
    <row r="75" customFormat="false" ht="21.95" hidden="false" customHeight="true" outlineLevel="0" collapsed="false">
      <c r="A75" s="29" t="s">
        <v>487</v>
      </c>
      <c r="B75" s="30" t="s">
        <v>488</v>
      </c>
      <c r="C75" s="31" t="s">
        <v>44</v>
      </c>
      <c r="D75" s="31" t="s">
        <v>453</v>
      </c>
      <c r="E75" s="32" t="s">
        <v>489</v>
      </c>
      <c r="F75" s="33" t="n">
        <v>42044</v>
      </c>
      <c r="G75" s="33" t="n">
        <v>43465</v>
      </c>
      <c r="H75" s="34" t="n">
        <f aca="false">DATEDIF(F75,G75,"M")+1</f>
        <v>47</v>
      </c>
      <c r="I75" s="34" t="n">
        <f aca="false">DATEDIF(F75,IF($B$6&lt;G75,$B$6,G75),"M")+1</f>
        <v>47</v>
      </c>
      <c r="J75" s="35" t="s">
        <v>490</v>
      </c>
      <c r="K75" s="35" t="s">
        <v>491</v>
      </c>
      <c r="L75" s="36" t="n">
        <f aca="false">IFERROR(K75/J75,0)</f>
        <v>0</v>
      </c>
      <c r="M75" s="36" t="n">
        <f aca="false">IFERROR(K75/(I75/H75*J75),0)</f>
        <v>0</v>
      </c>
      <c r="N75" s="37" t="n">
        <v>0.45</v>
      </c>
      <c r="O75" s="34" t="n">
        <f aca="false">IFERROR((J75*N75),0)</f>
        <v>0</v>
      </c>
      <c r="P75" s="35" t="s">
        <v>492</v>
      </c>
      <c r="Q75" s="35" t="s">
        <v>493</v>
      </c>
      <c r="R75" s="36" t="n">
        <f aca="false">IFERROR(Q75/P75,0)</f>
        <v>0</v>
      </c>
      <c r="S75" s="36" t="n">
        <f aca="false">IFERROR(Q75/K75,0)</f>
        <v>0</v>
      </c>
    </row>
    <row r="76" customFormat="false" ht="21.95" hidden="false" customHeight="true" outlineLevel="0" collapsed="false">
      <c r="A76" s="29" t="s">
        <v>494</v>
      </c>
      <c r="B76" s="30" t="s">
        <v>495</v>
      </c>
      <c r="C76" s="31" t="s">
        <v>216</v>
      </c>
      <c r="D76" s="31" t="s">
        <v>496</v>
      </c>
      <c r="E76" s="32" t="s">
        <v>497</v>
      </c>
      <c r="F76" s="33" t="n">
        <v>42044</v>
      </c>
      <c r="G76" s="33" t="n">
        <v>43465</v>
      </c>
      <c r="H76" s="34" t="n">
        <f aca="false">DATEDIF(F76,G76,"M")+1</f>
        <v>47</v>
      </c>
      <c r="I76" s="34" t="n">
        <f aca="false">DATEDIF(F76,IF($B$6&lt;G76,$B$6,G76),"M")+1</f>
        <v>47</v>
      </c>
      <c r="J76" s="35" t="s">
        <v>498</v>
      </c>
      <c r="K76" s="35" t="s">
        <v>499</v>
      </c>
      <c r="L76" s="36" t="n">
        <f aca="false">IFERROR(K76/J76,0)</f>
        <v>0</v>
      </c>
      <c r="M76" s="36" t="n">
        <f aca="false">IFERROR(K76/(I76/H76*J76),0)</f>
        <v>0</v>
      </c>
      <c r="N76" s="37" t="n">
        <v>0.45</v>
      </c>
      <c r="O76" s="34" t="n">
        <f aca="false">IFERROR((J76*N76),0)</f>
        <v>0</v>
      </c>
      <c r="P76" s="35" t="s">
        <v>500</v>
      </c>
      <c r="Q76" s="35" t="s">
        <v>501</v>
      </c>
      <c r="R76" s="36" t="n">
        <f aca="false">IFERROR(Q76/P76,0)</f>
        <v>0</v>
      </c>
      <c r="S76" s="36" t="n">
        <f aca="false">IFERROR(Q76/K76,0)</f>
        <v>0</v>
      </c>
    </row>
    <row r="77" customFormat="false" ht="21.95" hidden="false" customHeight="true" outlineLevel="0" collapsed="false">
      <c r="A77" s="29" t="s">
        <v>502</v>
      </c>
      <c r="B77" s="30" t="s">
        <v>503</v>
      </c>
      <c r="C77" s="31" t="s">
        <v>216</v>
      </c>
      <c r="D77" s="31" t="s">
        <v>424</v>
      </c>
      <c r="E77" s="32" t="s">
        <v>504</v>
      </c>
      <c r="F77" s="33" t="n">
        <v>42044</v>
      </c>
      <c r="G77" s="33" t="n">
        <v>43465</v>
      </c>
      <c r="H77" s="34" t="n">
        <f aca="false">DATEDIF(F77,G77,"M")+1</f>
        <v>47</v>
      </c>
      <c r="I77" s="34" t="n">
        <f aca="false">DATEDIF(F77,IF($B$6&lt;G77,$B$6,G77),"M")+1</f>
        <v>47</v>
      </c>
      <c r="J77" s="35" t="s">
        <v>505</v>
      </c>
      <c r="K77" s="35" t="s">
        <v>506</v>
      </c>
      <c r="L77" s="36" t="n">
        <f aca="false">IFERROR(K77/J77,0)</f>
        <v>0</v>
      </c>
      <c r="M77" s="36" t="n">
        <f aca="false">IFERROR(K77/(I77/H77*J77),0)</f>
        <v>0</v>
      </c>
      <c r="N77" s="37" t="n">
        <v>0.45</v>
      </c>
      <c r="O77" s="34" t="n">
        <f aca="false">IFERROR((J77*N77),0)</f>
        <v>0</v>
      </c>
      <c r="P77" s="35" t="s">
        <v>507</v>
      </c>
      <c r="Q77" s="35" t="s">
        <v>508</v>
      </c>
      <c r="R77" s="36" t="n">
        <f aca="false">IFERROR(Q77/P77,0)</f>
        <v>0</v>
      </c>
      <c r="S77" s="36" t="n">
        <f aca="false">IFERROR(Q77/K77,0)</f>
        <v>0</v>
      </c>
    </row>
    <row r="78" customFormat="false" ht="21.95" hidden="false" customHeight="true" outlineLevel="0" collapsed="false">
      <c r="A78" s="29" t="s">
        <v>509</v>
      </c>
      <c r="B78" s="30" t="s">
        <v>510</v>
      </c>
      <c r="C78" s="31" t="s">
        <v>44</v>
      </c>
      <c r="D78" s="31" t="s">
        <v>100</v>
      </c>
      <c r="E78" s="32" t="s">
        <v>511</v>
      </c>
      <c r="F78" s="33" t="n">
        <v>42044</v>
      </c>
      <c r="G78" s="33" t="n">
        <v>43465</v>
      </c>
      <c r="H78" s="34" t="n">
        <f aca="false">DATEDIF(F78,G78,"M")+1</f>
        <v>47</v>
      </c>
      <c r="I78" s="34" t="n">
        <f aca="false">DATEDIF(F78,IF($B$6&lt;G78,$B$6,G78),"M")+1</f>
        <v>47</v>
      </c>
      <c r="J78" s="35" t="s">
        <v>512</v>
      </c>
      <c r="K78" s="35" t="s">
        <v>513</v>
      </c>
      <c r="L78" s="36" t="n">
        <f aca="false">IFERROR(K78/J78,0)</f>
        <v>0</v>
      </c>
      <c r="M78" s="36" t="n">
        <f aca="false">IFERROR(K78/(I78/H78*J78),0)</f>
        <v>0</v>
      </c>
      <c r="N78" s="37" t="n">
        <v>0.45</v>
      </c>
      <c r="O78" s="34" t="n">
        <f aca="false">IFERROR((J78*N78),0)</f>
        <v>0</v>
      </c>
      <c r="P78" s="35" t="s">
        <v>514</v>
      </c>
      <c r="Q78" s="35" t="s">
        <v>515</v>
      </c>
      <c r="R78" s="36" t="n">
        <f aca="false">IFERROR(Q78/P78,0)</f>
        <v>0</v>
      </c>
      <c r="S78" s="36" t="n">
        <f aca="false">IFERROR(Q78/K78,0)</f>
        <v>0</v>
      </c>
    </row>
    <row r="79" customFormat="false" ht="21.95" hidden="false" customHeight="true" outlineLevel="0" collapsed="false">
      <c r="A79" s="29" t="s">
        <v>516</v>
      </c>
      <c r="B79" s="30" t="s">
        <v>517</v>
      </c>
      <c r="C79" s="31" t="s">
        <v>44</v>
      </c>
      <c r="D79" s="31" t="s">
        <v>453</v>
      </c>
      <c r="E79" s="32" t="s">
        <v>518</v>
      </c>
      <c r="F79" s="33" t="n">
        <v>42044</v>
      </c>
      <c r="G79" s="33" t="n">
        <v>43465</v>
      </c>
      <c r="H79" s="34" t="n">
        <f aca="false">DATEDIF(F79,G79,"M")+1</f>
        <v>47</v>
      </c>
      <c r="I79" s="34" t="n">
        <f aca="false">DATEDIF(F79,IF($B$6&lt;G79,$B$6,G79),"M")+1</f>
        <v>47</v>
      </c>
      <c r="J79" s="35" t="s">
        <v>519</v>
      </c>
      <c r="K79" s="35" t="s">
        <v>520</v>
      </c>
      <c r="L79" s="36" t="n">
        <f aca="false">IFERROR(K79/J79,0)</f>
        <v>0</v>
      </c>
      <c r="M79" s="36" t="n">
        <f aca="false">IFERROR(K79/(I79/H79*J79),0)</f>
        <v>0</v>
      </c>
      <c r="N79" s="37" t="n">
        <v>0.45</v>
      </c>
      <c r="O79" s="34" t="n">
        <f aca="false">IFERROR((J79*N79),0)</f>
        <v>0</v>
      </c>
      <c r="P79" s="35" t="s">
        <v>521</v>
      </c>
      <c r="Q79" s="35" t="s">
        <v>522</v>
      </c>
      <c r="R79" s="36" t="n">
        <f aca="false">IFERROR(Q79/P79,0)</f>
        <v>0</v>
      </c>
      <c r="S79" s="36" t="n">
        <f aca="false">IFERROR(Q79/K79,0)</f>
        <v>0</v>
      </c>
    </row>
    <row r="80" customFormat="false" ht="21.95" hidden="false" customHeight="true" outlineLevel="0" collapsed="false">
      <c r="A80" s="29" t="s">
        <v>523</v>
      </c>
      <c r="B80" s="30" t="s">
        <v>524</v>
      </c>
      <c r="C80" s="31" t="s">
        <v>44</v>
      </c>
      <c r="D80" s="31" t="s">
        <v>100</v>
      </c>
      <c r="E80" s="32" t="s">
        <v>525</v>
      </c>
      <c r="F80" s="33" t="n">
        <v>42044</v>
      </c>
      <c r="G80" s="33" t="n">
        <v>43465</v>
      </c>
      <c r="H80" s="34" t="n">
        <f aca="false">DATEDIF(F80,G80,"M")+1</f>
        <v>47</v>
      </c>
      <c r="I80" s="34" t="n">
        <f aca="false">DATEDIF(F80,IF($B$6&lt;G80,$B$6,G80),"M")+1</f>
        <v>47</v>
      </c>
      <c r="J80" s="35" t="s">
        <v>526</v>
      </c>
      <c r="K80" s="35" t="s">
        <v>527</v>
      </c>
      <c r="L80" s="36" t="n">
        <f aca="false">IFERROR(K80/J80,0)</f>
        <v>0</v>
      </c>
      <c r="M80" s="36" t="n">
        <f aca="false">IFERROR(K80/(I80/H80*J80),0)</f>
        <v>0</v>
      </c>
      <c r="N80" s="37" t="n">
        <v>0.45</v>
      </c>
      <c r="O80" s="34" t="n">
        <f aca="false">IFERROR((J80*N80),0)</f>
        <v>0</v>
      </c>
      <c r="P80" s="35" t="s">
        <v>528</v>
      </c>
      <c r="Q80" s="35" t="s">
        <v>529</v>
      </c>
      <c r="R80" s="36" t="n">
        <f aca="false">IFERROR(Q80/P80,0)</f>
        <v>0</v>
      </c>
      <c r="S80" s="36" t="n">
        <f aca="false">IFERROR(Q80/K80,0)</f>
        <v>0</v>
      </c>
    </row>
    <row r="81" customFormat="false" ht="21.95" hidden="false" customHeight="true" outlineLevel="0" collapsed="false">
      <c r="A81" s="29" t="s">
        <v>530</v>
      </c>
      <c r="B81" s="30" t="s">
        <v>531</v>
      </c>
      <c r="C81" s="31" t="s">
        <v>44</v>
      </c>
      <c r="D81" s="31" t="s">
        <v>53</v>
      </c>
      <c r="E81" s="32" t="s">
        <v>532</v>
      </c>
      <c r="F81" s="33" t="n">
        <v>42044</v>
      </c>
      <c r="G81" s="33" t="n">
        <v>43465</v>
      </c>
      <c r="H81" s="34" t="n">
        <f aca="false">DATEDIF(F81,G81,"M")+1</f>
        <v>47</v>
      </c>
      <c r="I81" s="34" t="n">
        <f aca="false">DATEDIF(F81,IF($B$6&lt;G81,$B$6,G81),"M")+1</f>
        <v>47</v>
      </c>
      <c r="J81" s="35" t="s">
        <v>533</v>
      </c>
      <c r="K81" s="35" t="s">
        <v>534</v>
      </c>
      <c r="L81" s="36" t="n">
        <f aca="false">IFERROR(K81/J81,0)</f>
        <v>0</v>
      </c>
      <c r="M81" s="36" t="n">
        <f aca="false">IFERROR(K81/(I81/H81*J81),0)</f>
        <v>0</v>
      </c>
      <c r="N81" s="37" t="n">
        <v>0.45</v>
      </c>
      <c r="O81" s="34" t="n">
        <f aca="false">IFERROR((J81*N81),0)</f>
        <v>0</v>
      </c>
      <c r="P81" s="35" t="s">
        <v>535</v>
      </c>
      <c r="Q81" s="35" t="s">
        <v>536</v>
      </c>
      <c r="R81" s="36" t="n">
        <f aca="false">IFERROR(Q81/P81,0)</f>
        <v>0</v>
      </c>
      <c r="S81" s="36" t="n">
        <f aca="false">IFERROR(Q81/K81,0)</f>
        <v>0</v>
      </c>
    </row>
    <row r="82" customFormat="false" ht="21.95" hidden="false" customHeight="true" outlineLevel="0" collapsed="false">
      <c r="A82" s="29" t="s">
        <v>537</v>
      </c>
      <c r="B82" s="30" t="s">
        <v>538</v>
      </c>
      <c r="C82" s="31" t="s">
        <v>44</v>
      </c>
      <c r="D82" s="31" t="s">
        <v>180</v>
      </c>
      <c r="E82" s="32" t="s">
        <v>539</v>
      </c>
      <c r="F82" s="33" t="n">
        <v>42044</v>
      </c>
      <c r="G82" s="33" t="n">
        <v>43465</v>
      </c>
      <c r="H82" s="34" t="n">
        <f aca="false">DATEDIF(F82,G82,"M")+1</f>
        <v>47</v>
      </c>
      <c r="I82" s="34" t="n">
        <f aca="false">DATEDIF(F82,IF($B$6&lt;G82,$B$6,G82),"M")+1</f>
        <v>47</v>
      </c>
      <c r="J82" s="35" t="s">
        <v>540</v>
      </c>
      <c r="K82" s="35" t="s">
        <v>541</v>
      </c>
      <c r="L82" s="36" t="n">
        <f aca="false">IFERROR(K82/J82,0)</f>
        <v>0</v>
      </c>
      <c r="M82" s="36" t="n">
        <f aca="false">IFERROR(K82/(I82/H82*J82),0)</f>
        <v>0</v>
      </c>
      <c r="N82" s="37" t="n">
        <v>0.45</v>
      </c>
      <c r="O82" s="34" t="n">
        <f aca="false">IFERROR((J82*N82),0)</f>
        <v>0</v>
      </c>
      <c r="P82" s="35" t="s">
        <v>542</v>
      </c>
      <c r="Q82" s="35" t="s">
        <v>543</v>
      </c>
      <c r="R82" s="36" t="n">
        <f aca="false">IFERROR(Q82/P82,0)</f>
        <v>0</v>
      </c>
      <c r="S82" s="36" t="n">
        <f aca="false">IFERROR(Q82/K82,0)</f>
        <v>0</v>
      </c>
    </row>
    <row r="83" customFormat="false" ht="21.95" hidden="false" customHeight="true" outlineLevel="0" collapsed="false">
      <c r="A83" s="29" t="s">
        <v>544</v>
      </c>
      <c r="B83" s="30" t="s">
        <v>545</v>
      </c>
      <c r="C83" s="31" t="s">
        <v>44</v>
      </c>
      <c r="D83" s="31" t="s">
        <v>546</v>
      </c>
      <c r="E83" s="32" t="s">
        <v>547</v>
      </c>
      <c r="F83" s="33" t="n">
        <v>42044</v>
      </c>
      <c r="G83" s="33" t="n">
        <v>43465</v>
      </c>
      <c r="H83" s="34" t="n">
        <f aca="false">DATEDIF(F83,G83,"M")+1</f>
        <v>47</v>
      </c>
      <c r="I83" s="34" t="n">
        <f aca="false">DATEDIF(F83,IF($B$6&lt;G83,$B$6,G83),"M")+1</f>
        <v>47</v>
      </c>
      <c r="J83" s="35" t="s">
        <v>548</v>
      </c>
      <c r="K83" s="35" t="s">
        <v>549</v>
      </c>
      <c r="L83" s="36" t="n">
        <f aca="false">IFERROR(K83/J83,0)</f>
        <v>0</v>
      </c>
      <c r="M83" s="36" t="n">
        <f aca="false">IFERROR(K83/(I83/H83*J83),0)</f>
        <v>0</v>
      </c>
      <c r="N83" s="37" t="n">
        <v>0.45</v>
      </c>
      <c r="O83" s="34" t="n">
        <f aca="false">IFERROR((J83*N83),0)</f>
        <v>0</v>
      </c>
      <c r="P83" s="35" t="s">
        <v>550</v>
      </c>
      <c r="Q83" s="35" t="s">
        <v>551</v>
      </c>
      <c r="R83" s="36" t="n">
        <f aca="false">IFERROR(Q83/P83,0)</f>
        <v>0</v>
      </c>
      <c r="S83" s="36" t="n">
        <f aca="false">IFERROR(Q83/K83,0)</f>
        <v>0</v>
      </c>
    </row>
    <row r="84" customFormat="false" ht="21.95" hidden="false" customHeight="true" outlineLevel="0" collapsed="false">
      <c r="A84" s="29" t="s">
        <v>552</v>
      </c>
      <c r="B84" s="30" t="s">
        <v>553</v>
      </c>
      <c r="C84" s="31" t="s">
        <v>44</v>
      </c>
      <c r="D84" s="31" t="s">
        <v>70</v>
      </c>
      <c r="E84" s="32" t="s">
        <v>554</v>
      </c>
      <c r="F84" s="33" t="n">
        <v>42044</v>
      </c>
      <c r="G84" s="33" t="n">
        <v>43465</v>
      </c>
      <c r="H84" s="34" t="n">
        <f aca="false">DATEDIF(F84,G84,"M")+1</f>
        <v>47</v>
      </c>
      <c r="I84" s="34" t="n">
        <f aca="false">DATEDIF(F84,IF($B$6&lt;G84,$B$6,G84),"M")+1</f>
        <v>47</v>
      </c>
      <c r="J84" s="35" t="s">
        <v>555</v>
      </c>
      <c r="K84" s="35" t="s">
        <v>556</v>
      </c>
      <c r="L84" s="36" t="n">
        <f aca="false">IFERROR(K84/J84,0)</f>
        <v>0</v>
      </c>
      <c r="M84" s="36" t="n">
        <f aca="false">IFERROR(K84/(I84/H84*J84),0)</f>
        <v>0</v>
      </c>
      <c r="N84" s="37" t="n">
        <v>0.45</v>
      </c>
      <c r="O84" s="34" t="n">
        <f aca="false">IFERROR((J84*N84),0)</f>
        <v>0</v>
      </c>
      <c r="P84" s="35" t="s">
        <v>557</v>
      </c>
      <c r="Q84" s="35" t="s">
        <v>558</v>
      </c>
      <c r="R84" s="36" t="n">
        <f aca="false">IFERROR(Q84/P84,0)</f>
        <v>0</v>
      </c>
      <c r="S84" s="36" t="n">
        <f aca="false">IFERROR(Q84/K84,0)</f>
        <v>0</v>
      </c>
    </row>
    <row r="85" customFormat="false" ht="21.95" hidden="false" customHeight="true" outlineLevel="0" collapsed="false">
      <c r="A85" s="29" t="s">
        <v>559</v>
      </c>
      <c r="B85" s="30" t="s">
        <v>560</v>
      </c>
      <c r="C85" s="31" t="s">
        <v>216</v>
      </c>
      <c r="D85" s="31" t="s">
        <v>268</v>
      </c>
      <c r="E85" s="32" t="s">
        <v>561</v>
      </c>
      <c r="F85" s="33" t="n">
        <v>42044</v>
      </c>
      <c r="G85" s="33" t="n">
        <v>43465</v>
      </c>
      <c r="H85" s="34" t="n">
        <f aca="false">DATEDIF(F85,G85,"M")+1</f>
        <v>47</v>
      </c>
      <c r="I85" s="34" t="n">
        <f aca="false">DATEDIF(F85,IF($B$6&lt;G85,$B$6,G85),"M")+1</f>
        <v>47</v>
      </c>
      <c r="J85" s="35" t="s">
        <v>562</v>
      </c>
      <c r="K85" s="35" t="s">
        <v>563</v>
      </c>
      <c r="L85" s="36" t="n">
        <f aca="false">IFERROR(K85/J85,0)</f>
        <v>0</v>
      </c>
      <c r="M85" s="36" t="n">
        <f aca="false">IFERROR(K85/(I85/H85*J85),0)</f>
        <v>0</v>
      </c>
      <c r="N85" s="37" t="n">
        <v>0.45</v>
      </c>
      <c r="O85" s="34" t="n">
        <f aca="false">IFERROR((J85*N85),0)</f>
        <v>0</v>
      </c>
      <c r="P85" s="35" t="s">
        <v>564</v>
      </c>
      <c r="Q85" s="35" t="s">
        <v>565</v>
      </c>
      <c r="R85" s="36" t="n">
        <f aca="false">IFERROR(Q85/P85,0)</f>
        <v>0</v>
      </c>
      <c r="S85" s="36" t="n">
        <f aca="false">IFERROR(Q85/K85,0)</f>
        <v>0</v>
      </c>
    </row>
    <row r="86" customFormat="false" ht="21.95" hidden="false" customHeight="true" outlineLevel="0" collapsed="false">
      <c r="A86" s="29" t="s">
        <v>566</v>
      </c>
      <c r="B86" s="30" t="s">
        <v>567</v>
      </c>
      <c r="C86" s="31" t="s">
        <v>44</v>
      </c>
      <c r="D86" s="31" t="s">
        <v>70</v>
      </c>
      <c r="E86" s="32" t="s">
        <v>568</v>
      </c>
      <c r="F86" s="33" t="n">
        <v>42044</v>
      </c>
      <c r="G86" s="33" t="n">
        <v>43465</v>
      </c>
      <c r="H86" s="34" t="n">
        <f aca="false">DATEDIF(F86,G86,"M")+1</f>
        <v>47</v>
      </c>
      <c r="I86" s="34" t="n">
        <f aca="false">DATEDIF(F86,IF($B$6&lt;G86,$B$6,G86),"M")+1</f>
        <v>47</v>
      </c>
      <c r="J86" s="35" t="s">
        <v>569</v>
      </c>
      <c r="K86" s="35" t="s">
        <v>570</v>
      </c>
      <c r="L86" s="36" t="n">
        <f aca="false">IFERROR(K86/J86,0)</f>
        <v>0</v>
      </c>
      <c r="M86" s="36" t="n">
        <f aca="false">IFERROR(K86/(I86/H86*J86),0)</f>
        <v>0</v>
      </c>
      <c r="N86" s="37" t="n">
        <v>0.45</v>
      </c>
      <c r="O86" s="34" t="n">
        <f aca="false">IFERROR((J86*N86),0)</f>
        <v>0</v>
      </c>
      <c r="P86" s="35" t="s">
        <v>571</v>
      </c>
      <c r="Q86" s="35" t="s">
        <v>572</v>
      </c>
      <c r="R86" s="36" t="n">
        <f aca="false">IFERROR(Q86/P86,0)</f>
        <v>0</v>
      </c>
      <c r="S86" s="36" t="n">
        <f aca="false">IFERROR(Q86/K86,0)</f>
        <v>0</v>
      </c>
    </row>
    <row r="87" customFormat="false" ht="21.95" hidden="false" customHeight="true" outlineLevel="0" collapsed="false">
      <c r="A87" s="29" t="s">
        <v>573</v>
      </c>
      <c r="B87" s="30" t="s">
        <v>574</v>
      </c>
      <c r="C87" s="31" t="s">
        <v>44</v>
      </c>
      <c r="D87" s="31" t="s">
        <v>225</v>
      </c>
      <c r="E87" s="32" t="s">
        <v>575</v>
      </c>
      <c r="F87" s="33" t="n">
        <v>42044</v>
      </c>
      <c r="G87" s="33" t="n">
        <v>43465</v>
      </c>
      <c r="H87" s="34" t="n">
        <f aca="false">DATEDIF(F87,G87,"M")+1</f>
        <v>47</v>
      </c>
      <c r="I87" s="34" t="n">
        <f aca="false">DATEDIF(F87,IF($B$6&lt;G87,$B$6,G87),"M")+1</f>
        <v>47</v>
      </c>
      <c r="J87" s="35" t="s">
        <v>576</v>
      </c>
      <c r="K87" s="35" t="s">
        <v>577</v>
      </c>
      <c r="L87" s="36" t="n">
        <f aca="false">IFERROR(K87/J87,0)</f>
        <v>0</v>
      </c>
      <c r="M87" s="36" t="n">
        <f aca="false">IFERROR(K87/(I87/H87*J87),0)</f>
        <v>0</v>
      </c>
      <c r="N87" s="37" t="n">
        <v>0.45</v>
      </c>
      <c r="O87" s="34" t="n">
        <f aca="false">IFERROR((J87*N87),0)</f>
        <v>0</v>
      </c>
      <c r="P87" s="35" t="s">
        <v>578</v>
      </c>
      <c r="Q87" s="35" t="s">
        <v>579</v>
      </c>
      <c r="R87" s="36" t="n">
        <f aca="false">IFERROR(Q87/P87,0)</f>
        <v>0</v>
      </c>
      <c r="S87" s="36" t="n">
        <f aca="false">IFERROR(Q87/K87,0)</f>
        <v>0</v>
      </c>
    </row>
    <row r="88" customFormat="false" ht="21.95" hidden="false" customHeight="true" outlineLevel="0" collapsed="false">
      <c r="A88" s="29" t="s">
        <v>580</v>
      </c>
      <c r="B88" s="30" t="s">
        <v>581</v>
      </c>
      <c r="C88" s="31" t="s">
        <v>44</v>
      </c>
      <c r="D88" s="31" t="s">
        <v>453</v>
      </c>
      <c r="E88" s="32" t="s">
        <v>582</v>
      </c>
      <c r="F88" s="33" t="n">
        <v>42064</v>
      </c>
      <c r="G88" s="33" t="n">
        <v>43465</v>
      </c>
      <c r="H88" s="34" t="n">
        <f aca="false">DATEDIF(F88,G88,"M")+1</f>
        <v>46</v>
      </c>
      <c r="I88" s="34" t="n">
        <f aca="false">DATEDIF(F88,IF($B$6&lt;G88,$B$6,G88),"M")+1</f>
        <v>46</v>
      </c>
      <c r="J88" s="35" t="s">
        <v>583</v>
      </c>
      <c r="K88" s="35" t="s">
        <v>584</v>
      </c>
      <c r="L88" s="36" t="n">
        <f aca="false">IFERROR(K88/J88,0)</f>
        <v>0</v>
      </c>
      <c r="M88" s="36" t="n">
        <f aca="false">IFERROR(K88/(I88/H88*J88),0)</f>
        <v>0</v>
      </c>
      <c r="N88" s="37" t="n">
        <v>0.45</v>
      </c>
      <c r="O88" s="34" t="n">
        <f aca="false">IFERROR((J88*N88),0)</f>
        <v>0</v>
      </c>
      <c r="P88" s="35" t="s">
        <v>585</v>
      </c>
      <c r="Q88" s="35" t="s">
        <v>586</v>
      </c>
      <c r="R88" s="36" t="n">
        <f aca="false">IFERROR(Q88/P88,0)</f>
        <v>0</v>
      </c>
      <c r="S88" s="36" t="n">
        <f aca="false">IFERROR(Q88/K88,0)</f>
        <v>0</v>
      </c>
    </row>
    <row r="89" customFormat="false" ht="21.95" hidden="false" customHeight="true" outlineLevel="0" collapsed="false">
      <c r="A89" s="29" t="s">
        <v>587</v>
      </c>
      <c r="B89" s="30" t="s">
        <v>588</v>
      </c>
      <c r="C89" s="31" t="s">
        <v>44</v>
      </c>
      <c r="D89" s="31" t="s">
        <v>100</v>
      </c>
      <c r="E89" s="32" t="s">
        <v>589</v>
      </c>
      <c r="F89" s="33" t="n">
        <v>42064</v>
      </c>
      <c r="G89" s="33" t="n">
        <v>43465</v>
      </c>
      <c r="H89" s="34" t="n">
        <f aca="false">DATEDIF(F89,G89,"M")+1</f>
        <v>46</v>
      </c>
      <c r="I89" s="34" t="n">
        <f aca="false">DATEDIF(F89,IF($B$6&lt;G89,$B$6,G89),"M")+1</f>
        <v>46</v>
      </c>
      <c r="J89" s="35" t="s">
        <v>590</v>
      </c>
      <c r="K89" s="35" t="s">
        <v>591</v>
      </c>
      <c r="L89" s="36" t="n">
        <f aca="false">IFERROR(K89/J89,0)</f>
        <v>0</v>
      </c>
      <c r="M89" s="36" t="n">
        <f aca="false">IFERROR(K89/(I89/H89*J89),0)</f>
        <v>0</v>
      </c>
      <c r="N89" s="37" t="n">
        <v>0.45</v>
      </c>
      <c r="O89" s="34" t="n">
        <f aca="false">IFERROR((J89*N89),0)</f>
        <v>0</v>
      </c>
      <c r="P89" s="35" t="s">
        <v>592</v>
      </c>
      <c r="Q89" s="35" t="s">
        <v>593</v>
      </c>
      <c r="R89" s="36" t="n">
        <f aca="false">IFERROR(Q89/P89,0)</f>
        <v>0</v>
      </c>
      <c r="S89" s="36" t="n">
        <f aca="false">IFERROR(Q89/K89,0)</f>
        <v>0</v>
      </c>
    </row>
    <row r="90" customFormat="false" ht="21.95" hidden="false" customHeight="true" outlineLevel="0" collapsed="false">
      <c r="A90" s="29" t="s">
        <v>594</v>
      </c>
      <c r="B90" s="30" t="s">
        <v>595</v>
      </c>
      <c r="C90" s="31" t="s">
        <v>44</v>
      </c>
      <c r="D90" s="31" t="s">
        <v>395</v>
      </c>
      <c r="E90" s="32" t="s">
        <v>596</v>
      </c>
      <c r="F90" s="33" t="n">
        <v>42064</v>
      </c>
      <c r="G90" s="33" t="n">
        <v>43465</v>
      </c>
      <c r="H90" s="34" t="n">
        <f aca="false">DATEDIF(F90,G90,"M")+1</f>
        <v>46</v>
      </c>
      <c r="I90" s="34" t="n">
        <f aca="false">DATEDIF(F90,IF($B$6&lt;G90,$B$6,G90),"M")+1</f>
        <v>46</v>
      </c>
      <c r="J90" s="35" t="s">
        <v>597</v>
      </c>
      <c r="K90" s="35" t="s">
        <v>598</v>
      </c>
      <c r="L90" s="36" t="n">
        <f aca="false">IFERROR(K90/J90,0)</f>
        <v>0</v>
      </c>
      <c r="M90" s="36" t="n">
        <f aca="false">IFERROR(K90/(I90/H90*J90),0)</f>
        <v>0</v>
      </c>
      <c r="N90" s="37" t="n">
        <v>0.45</v>
      </c>
      <c r="O90" s="34" t="n">
        <f aca="false">IFERROR((J90*N90),0)</f>
        <v>0</v>
      </c>
      <c r="P90" s="35" t="s">
        <v>599</v>
      </c>
      <c r="Q90" s="35" t="s">
        <v>600</v>
      </c>
      <c r="R90" s="36" t="n">
        <f aca="false">IFERROR(Q90/P90,0)</f>
        <v>0</v>
      </c>
      <c r="S90" s="36" t="n">
        <f aca="false">IFERROR(Q90/K90,0)</f>
        <v>0</v>
      </c>
    </row>
    <row r="91" customFormat="false" ht="21.95" hidden="false" customHeight="true" outlineLevel="0" collapsed="false">
      <c r="A91" s="29" t="s">
        <v>601</v>
      </c>
      <c r="B91" s="30" t="s">
        <v>602</v>
      </c>
      <c r="C91" s="31" t="s">
        <v>216</v>
      </c>
      <c r="D91" s="31" t="s">
        <v>62</v>
      </c>
      <c r="E91" s="32" t="s">
        <v>603</v>
      </c>
      <c r="F91" s="33" t="n">
        <v>42156</v>
      </c>
      <c r="G91" s="33" t="n">
        <v>43465</v>
      </c>
      <c r="H91" s="34" t="n">
        <f aca="false">DATEDIF(F91,G91,"M")+1</f>
        <v>43</v>
      </c>
      <c r="I91" s="34" t="n">
        <f aca="false">DATEDIF(F91,IF($B$6&lt;G91,$B$6,G91),"M")+1</f>
        <v>43</v>
      </c>
      <c r="J91" s="35" t="s">
        <v>604</v>
      </c>
      <c r="K91" s="35" t="s">
        <v>605</v>
      </c>
      <c r="L91" s="36" t="n">
        <f aca="false">IFERROR(K91/J91,0)</f>
        <v>0</v>
      </c>
      <c r="M91" s="36" t="n">
        <f aca="false">IFERROR(K91/(I91/H91*J91),0)</f>
        <v>0</v>
      </c>
      <c r="N91" s="37" t="n">
        <v>0.45</v>
      </c>
      <c r="O91" s="34" t="n">
        <f aca="false">IFERROR((J91*N91),0)</f>
        <v>0</v>
      </c>
      <c r="P91" s="35" t="s">
        <v>606</v>
      </c>
      <c r="Q91" s="35" t="s">
        <v>607</v>
      </c>
      <c r="R91" s="36" t="n">
        <f aca="false">IFERROR(Q91/P91,0)</f>
        <v>0</v>
      </c>
      <c r="S91" s="36" t="n">
        <f aca="false">IFERROR(Q91/K91,0)</f>
        <v>0</v>
      </c>
    </row>
    <row r="92" customFormat="false" ht="21.95" hidden="false" customHeight="true" outlineLevel="0" collapsed="false">
      <c r="A92" s="29" t="s">
        <v>608</v>
      </c>
      <c r="B92" s="30" t="s">
        <v>609</v>
      </c>
      <c r="C92" s="31" t="s">
        <v>216</v>
      </c>
      <c r="D92" s="31" t="s">
        <v>217</v>
      </c>
      <c r="E92" s="32" t="s">
        <v>610</v>
      </c>
      <c r="F92" s="33" t="n">
        <v>42064</v>
      </c>
      <c r="G92" s="33" t="n">
        <v>43465</v>
      </c>
      <c r="H92" s="34" t="n">
        <f aca="false">DATEDIF(F92,G92,"M")+1</f>
        <v>46</v>
      </c>
      <c r="I92" s="34" t="n">
        <f aca="false">DATEDIF(F92,IF($B$6&lt;G92,$B$6,G92),"M")+1</f>
        <v>46</v>
      </c>
      <c r="J92" s="35" t="s">
        <v>611</v>
      </c>
      <c r="K92" s="35" t="s">
        <v>612</v>
      </c>
      <c r="L92" s="36" t="n">
        <f aca="false">IFERROR(K92/J92,0)</f>
        <v>0</v>
      </c>
      <c r="M92" s="36" t="n">
        <f aca="false">IFERROR(K92/(I92/H92*J92),0)</f>
        <v>0</v>
      </c>
      <c r="N92" s="37" t="n">
        <v>0.45</v>
      </c>
      <c r="O92" s="34" t="n">
        <f aca="false">IFERROR((J92*N92),0)</f>
        <v>0</v>
      </c>
      <c r="P92" s="35" t="s">
        <v>613</v>
      </c>
      <c r="Q92" s="35" t="s">
        <v>614</v>
      </c>
      <c r="R92" s="36" t="n">
        <f aca="false">IFERROR(Q92/P92,0)</f>
        <v>0</v>
      </c>
      <c r="S92" s="36" t="n">
        <f aca="false">IFERROR(Q92/K92,0)</f>
        <v>0</v>
      </c>
    </row>
    <row r="93" customFormat="false" ht="21.95" hidden="false" customHeight="true" outlineLevel="0" collapsed="false">
      <c r="A93" s="29" t="s">
        <v>615</v>
      </c>
      <c r="B93" s="30" t="s">
        <v>616</v>
      </c>
      <c r="C93" s="31" t="s">
        <v>44</v>
      </c>
      <c r="D93" s="31" t="s">
        <v>45</v>
      </c>
      <c r="E93" s="32" t="s">
        <v>617</v>
      </c>
      <c r="F93" s="33" t="n">
        <v>42095</v>
      </c>
      <c r="G93" s="33" t="n">
        <v>43465</v>
      </c>
      <c r="H93" s="34" t="n">
        <f aca="false">DATEDIF(F93,G93,"M")+1</f>
        <v>45</v>
      </c>
      <c r="I93" s="34" t="n">
        <f aca="false">DATEDIF(F93,IF($B$6&lt;G93,$B$6,G93),"M")+1</f>
        <v>45</v>
      </c>
      <c r="J93" s="35" t="s">
        <v>618</v>
      </c>
      <c r="K93" s="35" t="s">
        <v>619</v>
      </c>
      <c r="L93" s="36" t="n">
        <f aca="false">IFERROR(K93/J93,0)</f>
        <v>0</v>
      </c>
      <c r="M93" s="36" t="n">
        <f aca="false">IFERROR(K93/(I93/H93*J93),0)</f>
        <v>0</v>
      </c>
      <c r="N93" s="37" t="n">
        <v>0.45</v>
      </c>
      <c r="O93" s="34" t="n">
        <f aca="false">IFERROR((J93*N93),0)</f>
        <v>0</v>
      </c>
      <c r="P93" s="35" t="s">
        <v>620</v>
      </c>
      <c r="Q93" s="35" t="s">
        <v>621</v>
      </c>
      <c r="R93" s="36" t="n">
        <f aca="false">IFERROR(Q93/P93,0)</f>
        <v>0</v>
      </c>
      <c r="S93" s="36" t="n">
        <f aca="false">IFERROR(Q93/K93,0)</f>
        <v>0</v>
      </c>
    </row>
    <row r="94" customFormat="false" ht="21.95" hidden="false" customHeight="true" outlineLevel="0" collapsed="false">
      <c r="A94" s="29" t="s">
        <v>622</v>
      </c>
      <c r="B94" s="30" t="s">
        <v>623</v>
      </c>
      <c r="C94" s="31" t="s">
        <v>216</v>
      </c>
      <c r="D94" s="31" t="s">
        <v>62</v>
      </c>
      <c r="E94" s="32" t="s">
        <v>624</v>
      </c>
      <c r="F94" s="33" t="n">
        <v>42095</v>
      </c>
      <c r="G94" s="33" t="n">
        <v>43465</v>
      </c>
      <c r="H94" s="34" t="n">
        <f aca="false">DATEDIF(F94,G94,"M")+1</f>
        <v>45</v>
      </c>
      <c r="I94" s="34" t="n">
        <f aca="false">DATEDIF(F94,IF($B$6&lt;G94,$B$6,G94),"M")+1</f>
        <v>45</v>
      </c>
      <c r="J94" s="35" t="s">
        <v>625</v>
      </c>
      <c r="K94" s="35" t="s">
        <v>626</v>
      </c>
      <c r="L94" s="36" t="n">
        <f aca="false">IFERROR(K94/J94,0)</f>
        <v>0</v>
      </c>
      <c r="M94" s="36" t="n">
        <f aca="false">IFERROR(K94/(I94/H94*J94),0)</f>
        <v>0</v>
      </c>
      <c r="N94" s="37" t="n">
        <v>0.45</v>
      </c>
      <c r="O94" s="34" t="n">
        <f aca="false">IFERROR((J94*N94),0)</f>
        <v>0</v>
      </c>
      <c r="P94" s="35" t="s">
        <v>627</v>
      </c>
      <c r="Q94" s="35" t="s">
        <v>628</v>
      </c>
      <c r="R94" s="36" t="n">
        <f aca="false">IFERROR(Q94/P94,0)</f>
        <v>0</v>
      </c>
      <c r="S94" s="36" t="n">
        <f aca="false">IFERROR(Q94/K94,0)</f>
        <v>0</v>
      </c>
    </row>
    <row r="95" customFormat="false" ht="21.95" hidden="false" customHeight="true" outlineLevel="0" collapsed="false">
      <c r="A95" s="29" t="s">
        <v>629</v>
      </c>
      <c r="B95" s="30" t="s">
        <v>630</v>
      </c>
      <c r="C95" s="31" t="s">
        <v>44</v>
      </c>
      <c r="D95" s="31" t="s">
        <v>180</v>
      </c>
      <c r="E95" s="32" t="s">
        <v>631</v>
      </c>
      <c r="F95" s="33" t="n">
        <v>42095</v>
      </c>
      <c r="G95" s="33" t="n">
        <v>43465</v>
      </c>
      <c r="H95" s="34" t="n">
        <f aca="false">DATEDIF(F95,G95,"M")+1</f>
        <v>45</v>
      </c>
      <c r="I95" s="34" t="n">
        <f aca="false">DATEDIF(F95,IF($B$6&lt;G95,$B$6,G95),"M")+1</f>
        <v>45</v>
      </c>
      <c r="J95" s="35" t="s">
        <v>632</v>
      </c>
      <c r="K95" s="35" t="s">
        <v>633</v>
      </c>
      <c r="L95" s="36" t="n">
        <f aca="false">IFERROR(K95/J95,0)</f>
        <v>0</v>
      </c>
      <c r="M95" s="36" t="n">
        <f aca="false">IFERROR(K95/(I95/H95*J95),0)</f>
        <v>0</v>
      </c>
      <c r="N95" s="37" t="n">
        <v>0.45</v>
      </c>
      <c r="O95" s="34" t="n">
        <f aca="false">IFERROR((J95*N95),0)</f>
        <v>0</v>
      </c>
      <c r="P95" s="35" t="s">
        <v>634</v>
      </c>
      <c r="Q95" s="35" t="s">
        <v>635</v>
      </c>
      <c r="R95" s="36" t="n">
        <f aca="false">IFERROR(Q95/P95,0)</f>
        <v>0</v>
      </c>
      <c r="S95" s="36" t="n">
        <f aca="false">IFERROR(Q95/K95,0)</f>
        <v>0</v>
      </c>
    </row>
    <row r="96" customFormat="false" ht="21.95" hidden="false" customHeight="true" outlineLevel="0" collapsed="false">
      <c r="A96" s="29" t="s">
        <v>636</v>
      </c>
      <c r="B96" s="30" t="s">
        <v>637</v>
      </c>
      <c r="C96" s="31" t="s">
        <v>44</v>
      </c>
      <c r="D96" s="31" t="s">
        <v>53</v>
      </c>
      <c r="E96" s="32" t="s">
        <v>638</v>
      </c>
      <c r="F96" s="33" t="n">
        <v>42095</v>
      </c>
      <c r="G96" s="33" t="n">
        <v>43465</v>
      </c>
      <c r="H96" s="34" t="n">
        <f aca="false">DATEDIF(F96,G96,"M")+1</f>
        <v>45</v>
      </c>
      <c r="I96" s="34" t="n">
        <f aca="false">DATEDIF(F96,IF($B$6&lt;G96,$B$6,G96),"M")+1</f>
        <v>45</v>
      </c>
      <c r="J96" s="35" t="s">
        <v>639</v>
      </c>
      <c r="K96" s="35" t="s">
        <v>640</v>
      </c>
      <c r="L96" s="36" t="n">
        <f aca="false">IFERROR(K96/J96,0)</f>
        <v>0</v>
      </c>
      <c r="M96" s="36" t="n">
        <f aca="false">IFERROR(K96/(I96/H96*J96),0)</f>
        <v>0</v>
      </c>
      <c r="N96" s="37" t="n">
        <v>0.45</v>
      </c>
      <c r="O96" s="34" t="n">
        <f aca="false">IFERROR((J96*N96),0)</f>
        <v>0</v>
      </c>
      <c r="P96" s="35" t="s">
        <v>641</v>
      </c>
      <c r="Q96" s="35" t="s">
        <v>642</v>
      </c>
      <c r="R96" s="36" t="n">
        <f aca="false">IFERROR(Q96/P96,0)</f>
        <v>0</v>
      </c>
      <c r="S96" s="36" t="n">
        <f aca="false">IFERROR(Q96/K96,0)</f>
        <v>0</v>
      </c>
    </row>
    <row r="97" customFormat="false" ht="21.95" hidden="false" customHeight="true" outlineLevel="0" collapsed="false">
      <c r="A97" s="29" t="s">
        <v>643</v>
      </c>
      <c r="B97" s="30" t="s">
        <v>644</v>
      </c>
      <c r="C97" s="31" t="s">
        <v>44</v>
      </c>
      <c r="D97" s="31" t="s">
        <v>53</v>
      </c>
      <c r="E97" s="32" t="s">
        <v>645</v>
      </c>
      <c r="F97" s="33" t="n">
        <v>42125</v>
      </c>
      <c r="G97" s="33" t="n">
        <v>43465</v>
      </c>
      <c r="H97" s="34" t="n">
        <f aca="false">DATEDIF(F97,G97,"M")+1</f>
        <v>44</v>
      </c>
      <c r="I97" s="34" t="n">
        <f aca="false">DATEDIF(F97,IF($B$6&lt;G97,$B$6,G97),"M")+1</f>
        <v>44</v>
      </c>
      <c r="J97" s="35" t="s">
        <v>646</v>
      </c>
      <c r="K97" s="35" t="s">
        <v>647</v>
      </c>
      <c r="L97" s="36" t="n">
        <f aca="false">IFERROR(K97/J97,0)</f>
        <v>0</v>
      </c>
      <c r="M97" s="36" t="n">
        <f aca="false">IFERROR(K97/(I97/H97*J97),0)</f>
        <v>0</v>
      </c>
      <c r="N97" s="37" t="n">
        <v>0.45</v>
      </c>
      <c r="O97" s="34" t="n">
        <f aca="false">IFERROR((J97*N97),0)</f>
        <v>0</v>
      </c>
      <c r="P97" s="35" t="s">
        <v>648</v>
      </c>
      <c r="Q97" s="35" t="s">
        <v>649</v>
      </c>
      <c r="R97" s="36" t="n">
        <f aca="false">IFERROR(Q97/P97,0)</f>
        <v>0</v>
      </c>
      <c r="S97" s="36" t="n">
        <f aca="false">IFERROR(Q97/K97,0)</f>
        <v>0</v>
      </c>
    </row>
    <row r="98" customFormat="false" ht="21.95" hidden="false" customHeight="true" outlineLevel="0" collapsed="false">
      <c r="A98" s="29" t="s">
        <v>650</v>
      </c>
      <c r="B98" s="30" t="s">
        <v>651</v>
      </c>
      <c r="C98" s="31" t="s">
        <v>44</v>
      </c>
      <c r="D98" s="31" t="s">
        <v>136</v>
      </c>
      <c r="E98" s="32" t="s">
        <v>652</v>
      </c>
      <c r="F98" s="33" t="n">
        <v>42095</v>
      </c>
      <c r="G98" s="33" t="n">
        <v>43465</v>
      </c>
      <c r="H98" s="34" t="n">
        <f aca="false">DATEDIF(F98,G98,"M")+1</f>
        <v>45</v>
      </c>
      <c r="I98" s="34" t="n">
        <f aca="false">DATEDIF(F98,IF($B$6&lt;G98,$B$6,G98),"M")+1</f>
        <v>45</v>
      </c>
      <c r="J98" s="35" t="s">
        <v>653</v>
      </c>
      <c r="K98" s="35" t="s">
        <v>654</v>
      </c>
      <c r="L98" s="36" t="n">
        <f aca="false">IFERROR(K98/J98,0)</f>
        <v>0</v>
      </c>
      <c r="M98" s="36" t="n">
        <f aca="false">IFERROR(K98/(I98/H98*J98),0)</f>
        <v>0</v>
      </c>
      <c r="N98" s="37" t="n">
        <v>0.45</v>
      </c>
      <c r="O98" s="34" t="n">
        <f aca="false">IFERROR((J98*N98),0)</f>
        <v>0</v>
      </c>
      <c r="P98" s="35" t="s">
        <v>655</v>
      </c>
      <c r="Q98" s="35" t="s">
        <v>656</v>
      </c>
      <c r="R98" s="36" t="n">
        <f aca="false">IFERROR(Q98/P98,0)</f>
        <v>0</v>
      </c>
      <c r="S98" s="36" t="n">
        <f aca="false">IFERROR(Q98/K98,0)</f>
        <v>0</v>
      </c>
    </row>
    <row r="99" customFormat="false" ht="21.95" hidden="false" customHeight="true" outlineLevel="0" collapsed="false">
      <c r="A99" s="29" t="s">
        <v>657</v>
      </c>
      <c r="B99" s="30" t="s">
        <v>658</v>
      </c>
      <c r="C99" s="31" t="s">
        <v>44</v>
      </c>
      <c r="D99" s="31" t="s">
        <v>53</v>
      </c>
      <c r="E99" s="32" t="s">
        <v>659</v>
      </c>
      <c r="F99" s="33" t="n">
        <v>42186</v>
      </c>
      <c r="G99" s="33" t="n">
        <v>43465</v>
      </c>
      <c r="H99" s="34" t="n">
        <f aca="false">DATEDIF(F99,G99,"M")+1</f>
        <v>42</v>
      </c>
      <c r="I99" s="34" t="n">
        <f aca="false">DATEDIF(F99,IF($B$6&lt;G99,$B$6,G99),"M")+1</f>
        <v>42</v>
      </c>
      <c r="J99" s="35" t="s">
        <v>660</v>
      </c>
      <c r="K99" s="35" t="s">
        <v>661</v>
      </c>
      <c r="L99" s="36" t="n">
        <f aca="false">IFERROR(K99/J99,0)</f>
        <v>0</v>
      </c>
      <c r="M99" s="36" t="n">
        <f aca="false">IFERROR(K99/(I99/H99*J99),0)</f>
        <v>0</v>
      </c>
      <c r="N99" s="37" t="n">
        <v>0.45</v>
      </c>
      <c r="O99" s="34" t="n">
        <f aca="false">IFERROR((J99*N99),0)</f>
        <v>0</v>
      </c>
      <c r="P99" s="35" t="s">
        <v>662</v>
      </c>
      <c r="Q99" s="35" t="s">
        <v>663</v>
      </c>
      <c r="R99" s="36" t="n">
        <f aca="false">IFERROR(Q99/P99,0)</f>
        <v>0</v>
      </c>
      <c r="S99" s="36" t="n">
        <f aca="false">IFERROR(Q99/K99,0)</f>
        <v>0</v>
      </c>
    </row>
    <row r="100" customFormat="false" ht="21.95" hidden="false" customHeight="true" outlineLevel="0" collapsed="false">
      <c r="A100" s="29" t="s">
        <v>664</v>
      </c>
      <c r="B100" s="30" t="s">
        <v>665</v>
      </c>
      <c r="C100" s="31" t="s">
        <v>44</v>
      </c>
      <c r="D100" s="31" t="s">
        <v>172</v>
      </c>
      <c r="E100" s="32" t="s">
        <v>666</v>
      </c>
      <c r="F100" s="33" t="n">
        <v>42095</v>
      </c>
      <c r="G100" s="33" t="n">
        <v>43465</v>
      </c>
      <c r="H100" s="34" t="n">
        <f aca="false">DATEDIF(F100,G100,"M")+1</f>
        <v>45</v>
      </c>
      <c r="I100" s="34" t="n">
        <f aca="false">DATEDIF(F100,IF($B$6&lt;G100,$B$6,G100),"M")+1</f>
        <v>45</v>
      </c>
      <c r="J100" s="35" t="s">
        <v>667</v>
      </c>
      <c r="K100" s="35" t="s">
        <v>668</v>
      </c>
      <c r="L100" s="36" t="n">
        <f aca="false">IFERROR(K100/J100,0)</f>
        <v>0</v>
      </c>
      <c r="M100" s="36" t="n">
        <f aca="false">IFERROR(K100/(I100/H100*J100),0)</f>
        <v>0</v>
      </c>
      <c r="N100" s="37" t="n">
        <v>0.45</v>
      </c>
      <c r="O100" s="34" t="n">
        <f aca="false">IFERROR((J100*N100),0)</f>
        <v>0</v>
      </c>
      <c r="P100" s="35" t="s">
        <v>669</v>
      </c>
      <c r="Q100" s="35" t="s">
        <v>670</v>
      </c>
      <c r="R100" s="36" t="n">
        <f aca="false">IFERROR(Q100/P100,0)</f>
        <v>0</v>
      </c>
      <c r="S100" s="36" t="n">
        <f aca="false">IFERROR(Q100/K100,0)</f>
        <v>0</v>
      </c>
    </row>
    <row r="101" customFormat="false" ht="21.95" hidden="false" customHeight="true" outlineLevel="0" collapsed="false">
      <c r="A101" s="29" t="s">
        <v>671</v>
      </c>
      <c r="B101" s="30" t="s">
        <v>672</v>
      </c>
      <c r="C101" s="31" t="s">
        <v>44</v>
      </c>
      <c r="D101" s="31" t="s">
        <v>172</v>
      </c>
      <c r="E101" s="32" t="s">
        <v>673</v>
      </c>
      <c r="F101" s="33" t="n">
        <v>42186</v>
      </c>
      <c r="G101" s="33" t="n">
        <v>43465</v>
      </c>
      <c r="H101" s="34" t="n">
        <f aca="false">DATEDIF(F101,G101,"M")+1</f>
        <v>42</v>
      </c>
      <c r="I101" s="34" t="n">
        <f aca="false">DATEDIF(F101,IF($B$6&lt;G101,$B$6,G101),"M")+1</f>
        <v>42</v>
      </c>
      <c r="J101" s="35" t="s">
        <v>674</v>
      </c>
      <c r="K101" s="35" t="s">
        <v>675</v>
      </c>
      <c r="L101" s="36" t="n">
        <f aca="false">IFERROR(K101/J101,0)</f>
        <v>0</v>
      </c>
      <c r="M101" s="36" t="n">
        <f aca="false">IFERROR(K101/(I101/H101*J101),0)</f>
        <v>0</v>
      </c>
      <c r="N101" s="37" t="n">
        <v>0.45</v>
      </c>
      <c r="O101" s="34" t="n">
        <f aca="false">IFERROR((J101*N101),0)</f>
        <v>0</v>
      </c>
      <c r="P101" s="35" t="s">
        <v>676</v>
      </c>
      <c r="Q101" s="35" t="s">
        <v>677</v>
      </c>
      <c r="R101" s="36" t="n">
        <f aca="false">IFERROR(Q101/P101,0)</f>
        <v>0</v>
      </c>
      <c r="S101" s="36" t="n">
        <f aca="false">IFERROR(Q101/K101,0)</f>
        <v>0</v>
      </c>
    </row>
    <row r="102" customFormat="false" ht="21.95" hidden="false" customHeight="true" outlineLevel="0" collapsed="false">
      <c r="A102" s="29" t="s">
        <v>678</v>
      </c>
      <c r="B102" s="30" t="s">
        <v>679</v>
      </c>
      <c r="C102" s="31" t="s">
        <v>216</v>
      </c>
      <c r="D102" s="31" t="s">
        <v>496</v>
      </c>
      <c r="E102" s="32" t="s">
        <v>680</v>
      </c>
      <c r="F102" s="33" t="n">
        <v>42370</v>
      </c>
      <c r="G102" s="33" t="n">
        <v>43465</v>
      </c>
      <c r="H102" s="34" t="n">
        <f aca="false">DATEDIF(F102,G102,"M")+1</f>
        <v>36</v>
      </c>
      <c r="I102" s="34" t="n">
        <f aca="false">DATEDIF(F102,IF($B$6&lt;G102,$B$6,G102),"M")+1</f>
        <v>36</v>
      </c>
      <c r="J102" s="35" t="s">
        <v>681</v>
      </c>
      <c r="K102" s="35" t="s">
        <v>682</v>
      </c>
      <c r="L102" s="36" t="n">
        <f aca="false">IFERROR(K102/J102,0)</f>
        <v>0</v>
      </c>
      <c r="M102" s="36" t="n">
        <f aca="false">IFERROR(K102/(I102/H102*J102),0)</f>
        <v>0</v>
      </c>
      <c r="N102" s="37" t="n">
        <v>0.45</v>
      </c>
      <c r="O102" s="34" t="n">
        <f aca="false">IFERROR((J102*N102),0)</f>
        <v>0</v>
      </c>
      <c r="P102" s="35" t="s">
        <v>683</v>
      </c>
      <c r="Q102" s="35" t="s">
        <v>684</v>
      </c>
      <c r="R102" s="36" t="n">
        <f aca="false">IFERROR(Q102/P102,0)</f>
        <v>0</v>
      </c>
      <c r="S102" s="36" t="n">
        <f aca="false">IFERROR(Q102/K102,0)</f>
        <v>0</v>
      </c>
    </row>
    <row r="103" customFormat="false" ht="21.95" hidden="false" customHeight="true" outlineLevel="0" collapsed="false">
      <c r="A103" s="29" t="s">
        <v>685</v>
      </c>
      <c r="B103" s="30" t="s">
        <v>686</v>
      </c>
      <c r="C103" s="31" t="s">
        <v>44</v>
      </c>
      <c r="D103" s="31" t="s">
        <v>172</v>
      </c>
      <c r="E103" s="32" t="s">
        <v>687</v>
      </c>
      <c r="F103" s="33" t="n">
        <v>42430</v>
      </c>
      <c r="G103" s="33" t="n">
        <v>43465</v>
      </c>
      <c r="H103" s="34" t="n">
        <f aca="false">DATEDIF(F103,G103,"M")+1</f>
        <v>34</v>
      </c>
      <c r="I103" s="34" t="n">
        <f aca="false">DATEDIF(F103,IF($B$6&lt;G103,$B$6,G103),"M")+1</f>
        <v>34</v>
      </c>
      <c r="J103" s="35" t="s">
        <v>688</v>
      </c>
      <c r="K103" s="35" t="s">
        <v>689</v>
      </c>
      <c r="L103" s="36" t="n">
        <f aca="false">IFERROR(K103/J103,0)</f>
        <v>0</v>
      </c>
      <c r="M103" s="36" t="n">
        <f aca="false">IFERROR(K103/(I103/H103*J103),0)</f>
        <v>0</v>
      </c>
      <c r="N103" s="37" t="n">
        <v>0.45</v>
      </c>
      <c r="O103" s="34" t="n">
        <f aca="false">IFERROR((J103*N103),0)</f>
        <v>0</v>
      </c>
      <c r="P103" s="35" t="s">
        <v>690</v>
      </c>
      <c r="Q103" s="35" t="s">
        <v>691</v>
      </c>
      <c r="R103" s="36" t="n">
        <f aca="false">IFERROR(Q103/P103,0)</f>
        <v>0</v>
      </c>
      <c r="S103" s="36" t="n">
        <f aca="false">IFERROR(Q103/K103,0)</f>
        <v>0</v>
      </c>
    </row>
    <row r="104" customFormat="false" ht="13.9" hidden="false" customHeight="true" outlineLevel="0" collapsed="false">
      <c r="J104" s="38" t="n">
        <f aca="false">SUM(J14:J103)</f>
        <v>0</v>
      </c>
      <c r="K104" s="38" t="n">
        <f aca="false">SUM(K14:K103)</f>
        <v>0</v>
      </c>
      <c r="L104" s="39" t="n">
        <f aca="false">AVERAGE(L14:L103)</f>
        <v>0</v>
      </c>
      <c r="M104" s="39" t="n">
        <f aca="false">AVERAGE(M14:M103)</f>
        <v>0</v>
      </c>
      <c r="N104" s="38"/>
      <c r="O104" s="40" t="n">
        <f aca="false">SUM(O14:O103)</f>
        <v>0</v>
      </c>
      <c r="P104" s="40" t="n">
        <f aca="false">SUM(P14:P103)</f>
        <v>0</v>
      </c>
      <c r="Q104" s="40" t="n">
        <f aca="false">SUM(Q14:Q103)</f>
        <v>0</v>
      </c>
      <c r="R104" s="39" t="n">
        <f aca="false">AVERAGE(R14:R103)</f>
        <v>0</v>
      </c>
      <c r="S104" s="39" t="n">
        <f aca="false">AVERAGE(S14:S103)</f>
        <v>0</v>
      </c>
    </row>
    <row r="105" customFormat="false" ht="13.9" hidden="false" customHeight="true" outlineLevel="0" collapsed="false"/>
    <row r="106" customFormat="false" ht="13.9" hidden="false" customHeight="true" outlineLevel="0" collapsed="false"/>
    <row r="107" customFormat="false" ht="13.9" hidden="false" customHeight="true" outlineLevel="0" collapsed="false"/>
    <row r="108" customFormat="false" ht="13.9" hidden="false" customHeight="true" outlineLevel="0" collapsed="false"/>
    <row r="109" customFormat="false" ht="13.9" hidden="false" customHeight="true" outlineLevel="0" collapsed="false"/>
    <row r="110" customFormat="false" ht="13.9" hidden="false" customHeight="true" outlineLevel="0" collapsed="false"/>
    <row r="111" customFormat="false" ht="13.9" hidden="false" customHeight="true" outlineLevel="0" collapsed="false"/>
    <row r="112" customFormat="false" ht="13.9" hidden="false" customHeight="true" outlineLevel="0" collapsed="false"/>
    <row r="113" customFormat="false" ht="13.9" hidden="false" customHeight="true" outlineLevel="0" collapsed="false"/>
    <row r="114" customFormat="false" ht="13.9" hidden="false" customHeight="true" outlineLevel="0" collapsed="false"/>
    <row r="115" customFormat="false" ht="13.9" hidden="false" customHeight="true" outlineLevel="0" collapsed="false"/>
    <row r="116" customFormat="false" ht="13.9" hidden="false" customHeight="true" outlineLevel="0" collapsed="false"/>
    <row r="117" customFormat="false" ht="13.9" hidden="false" customHeight="true" outlineLevel="0" collapsed="false"/>
    <row r="118" customFormat="false" ht="13.9" hidden="false" customHeight="true" outlineLevel="0" collapsed="false"/>
    <row r="119" customFormat="false" ht="13.9" hidden="false" customHeight="true" outlineLevel="0" collapsed="false"/>
    <row r="120" customFormat="false" ht="13.9" hidden="false" customHeight="true" outlineLevel="0" collapsed="false"/>
    <row r="121" customFormat="false" ht="13.9" hidden="false" customHeight="true" outlineLevel="0" collapsed="false"/>
    <row r="122" customFormat="false" ht="13.9" hidden="false" customHeight="true" outlineLevel="0" collapsed="false"/>
    <row r="123" customFormat="false" ht="13.9" hidden="false" customHeight="true" outlineLevel="0" collapsed="false"/>
    <row r="124" customFormat="false" ht="13.9" hidden="false" customHeight="true" outlineLevel="0" collapsed="false"/>
    <row r="125" customFormat="false" ht="13.9" hidden="false" customHeight="true" outlineLevel="0" collapsed="false"/>
    <row r="126" customFormat="false" ht="13.9" hidden="false" customHeight="true" outlineLevel="0" collapsed="false"/>
    <row r="127" customFormat="false" ht="13.9" hidden="false" customHeight="true" outlineLevel="0" collapsed="false"/>
    <row r="128" customFormat="false" ht="13.9" hidden="false" customHeight="true" outlineLevel="0" collapsed="false"/>
    <row r="129" customFormat="false" ht="13.9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103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04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104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692</v>
      </c>
      <c r="B1" s="1" t="s">
        <v>693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2020-01-10T10:49:47Z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