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<sst xmlns="http://schemas.openxmlformats.org/spreadsheetml/2006/main" count="110" uniqueCount="78">
  <si>
    <t xml:space="preserve">Förderprogramm Elternchance II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</si>
  <si>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</si>
  <si>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</si>
  <si>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</si>
  <si>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</si>
  <si>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</si>
  <si>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</si>
  <si>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</si>
  <si>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</si>
  <si>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</si>
  <si>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</si>
  <si>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</si>
  <si>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</si>
  <si>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</si>
  <si>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</si>
  <si>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</si>
  <si>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</si>
  <si>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</si>
  <si>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</si>
  <si>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</si>
  <si>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</si>
  <si>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</si>
  <si>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</si>
  <si>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</si>
  <si>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</si>
  <si>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</si>
  <si>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</si>
  <si>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</si>
  <si>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</si>
  <si>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</si>
  <si>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</si>
  <si>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</si>
  <si>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</si>
  <si>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</si>
  <si>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</si>
  <si>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</si>
  <si>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</si>
  <si>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</si>
  <si>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</si>
  <si>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</si>
  <si>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</si>
  <si>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</si>
  <si>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EC.0001.15</t>
  </si>
  <si>
    <t xml:space="preserve">BAG</t>
  </si>
  <si>
    <t xml:space="preserve">ser 1</t>
  </si>
  <si>
    <t xml:space="preserve">EC.0001.15 BAG</t>
  </si>
  <si>
    <t xml:space="preserve">fes:entry:t:1:EC.0001.15</t>
  </si>
  <si>
    <t xml:space="preserve">fes:exit:t:1:EC.0001.15</t>
  </si>
  <si>
    <t xml:space="preserve">fes:c1_2+exit:t:1:EC.0001.15</t>
  </si>
  <si>
    <t xml:space="preserve">ÜR 1</t>
  </si>
  <si>
    <t xml:space="preserve">fes:entry:t:2:EC.0001.15</t>
  </si>
  <si>
    <t xml:space="preserve">fes:exit:t:2:EC.0001.15</t>
  </si>
  <si>
    <t xml:space="preserve">fes:c1_2+exit:t:2:EC.0001.15</t>
  </si>
  <si>
    <t xml:space="preserve">ser 2</t>
  </si>
  <si>
    <t xml:space="preserve">fes:entry:t:3:EC.0001.15</t>
  </si>
  <si>
    <t xml:space="preserve">fes:exit:t:3:EC.0001.15</t>
  </si>
  <si>
    <t xml:space="preserve">fes:c1_2+exit:t:3:EC.0001.15</t>
  </si>
  <si>
    <t xml:space="preserve">ÜR 2</t>
  </si>
  <si>
    <t xml:space="preserve">fes:entry:t:4:EC.0001.15</t>
  </si>
  <si>
    <t xml:space="preserve">fes:exit:t:4:EC.0001.15</t>
  </si>
  <si>
    <t xml:space="preserve">fes:c1_2+exit:t:4:EC.0001.15</t>
  </si>
  <si>
    <t xml:space="preserve">EC.0002.15</t>
  </si>
  <si>
    <t xml:space="preserve">AWO</t>
  </si>
  <si>
    <t xml:space="preserve">EC.0002.15 Konsortium</t>
  </si>
  <si>
    <t xml:space="preserve">fes:entry:t:1:EC.0002.15</t>
  </si>
  <si>
    <t xml:space="preserve">fes:exit:t:1:EC.0002.15</t>
  </si>
  <si>
    <t xml:space="preserve">fes:c1_2+exit:t:1:EC.0002.15</t>
  </si>
  <si>
    <t xml:space="preserve">fes:entry:t:2:EC.0002.15</t>
  </si>
  <si>
    <t xml:space="preserve">fes:exit:t:2:EC.0002.15</t>
  </si>
  <si>
    <t xml:space="preserve">fes:c1_2+exit:t:2:EC.0002.15</t>
  </si>
  <si>
    <t xml:space="preserve">fes:entry:t:3:EC.0002.15</t>
  </si>
  <si>
    <t xml:space="preserve">fes:exit:t:3:EC.0002.15</t>
  </si>
  <si>
    <t xml:space="preserve">fes:c1_2+exit:t:3:EC.0002.15</t>
  </si>
  <si>
    <t xml:space="preserve">fes:entry:t:4:EC.0002.15</t>
  </si>
  <si>
    <t xml:space="preserve">fes:exit:t:4:EC.0002.15</t>
  </si>
  <si>
    <t xml:space="preserve">fes:c1_2+exit:t:4:EC.0002.15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</si>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</sst>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42064</v>
      </c>
      <c r="C4" s="7" t="s">
        <v>4</v>
      </c>
      <c r="D4" s="7"/>
      <c r="E4" s="8" t="n">
        <f aca="false">DATEDIF(B4,B5,"M")+1</f>
        <v>46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43465</v>
      </c>
      <c r="C5" s="7" t="s">
        <v>8</v>
      </c>
      <c r="D5" s="7"/>
      <c r="E5" s="8" t="n">
        <f aca="false">DATEDIF(B4,IF(B6&lt;B5,B6,B5),"M")+1</f>
        <v>46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1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15.75" hidden="false" customHeight="true" outlineLevel="0" collapsed="false">
      <c r="A14" s="29" t="s">
        <v>42</v>
      </c>
      <c r="B14" s="30" t="s">
        <v>43</v>
      </c>
      <c r="C14" s="31" t="s">
        <v>44</v>
      </c>
      <c r="D14" s="31"/>
      <c r="E14" s="32" t="s">
        <v>45</v>
      </c>
      <c r="F14" s="33" t="n">
        <v>42005</v>
      </c>
      <c r="G14" s="33" t="n">
        <v>43465</v>
      </c>
      <c r="H14" s="34" t="n">
        <f aca="false">DATEDIF(F14,G14,"M")+1</f>
        <v>48</v>
      </c>
      <c r="I14" s="34" t="n">
        <f aca="false">DATEDIF(F14,IF($B$6&lt;G14,$B$6,G14),"M")+1</f>
        <v>48</v>
      </c>
      <c r="J14" s="35" t="n">
        <v>2030</v>
      </c>
      <c r="K14" s="35" t="s">
        <v>46</v>
      </c>
      <c r="L14" s="36" t="n">
        <f aca="false">IFERROR(K14/J14,0)</f>
        <v>0</v>
      </c>
      <c r="M14" s="36" t="n">
        <f aca="false">IFERROR(K14/(I14/H14*J14),0)</f>
        <v>0</v>
      </c>
      <c r="N14" s="37" t="n">
        <f aca="false">O14/J14</f>
        <v>0.995073891625616</v>
      </c>
      <c r="O14" s="34" t="n">
        <v>2020</v>
      </c>
      <c r="P14" s="35" t="s">
        <v>47</v>
      </c>
      <c r="Q14" s="35" t="s">
        <v>48</v>
      </c>
      <c r="R14" s="36" t="n">
        <f aca="false">IFERROR(Q14/P14,0)</f>
        <v>0</v>
      </c>
      <c r="S14" s="36" t="n">
        <f aca="false">IFERROR(Q14/K14,0)</f>
        <v>0</v>
      </c>
    </row>
    <row r="15" customFormat="false" ht="15.75" hidden="false" customHeight="true" outlineLevel="0" collapsed="false">
      <c r="A15" s="29" t="s">
        <v>42</v>
      </c>
      <c r="B15" s="30" t="s">
        <v>43</v>
      </c>
      <c r="C15" s="31" t="s">
        <v>49</v>
      </c>
      <c r="D15" s="31"/>
      <c r="E15" s="32" t="s">
        <v>45</v>
      </c>
      <c r="F15" s="33" t="n">
        <v>42005</v>
      </c>
      <c r="G15" s="33" t="n">
        <v>43465</v>
      </c>
      <c r="H15" s="34" t="n">
        <f aca="false">DATEDIF(F15,G15,"M")+1</f>
        <v>48</v>
      </c>
      <c r="I15" s="34" t="n">
        <f aca="false">DATEDIF(F15,IF($B$6&lt;G15,$B$6,G15),"M")+1</f>
        <v>48</v>
      </c>
      <c r="J15" s="35" t="n">
        <v>665</v>
      </c>
      <c r="K15" s="35" t="s">
        <v>50</v>
      </c>
      <c r="L15" s="36" t="n">
        <f aca="false">IFERROR(K15/J15,0)</f>
        <v>0</v>
      </c>
      <c r="M15" s="36" t="n">
        <f aca="false">IFERROR(K15/(I15/H15*J15),0)</f>
        <v>0</v>
      </c>
      <c r="N15" s="37" t="n">
        <f aca="false">O15/J15</f>
        <v>1</v>
      </c>
      <c r="O15" s="34" t="n">
        <v>665</v>
      </c>
      <c r="P15" s="35" t="s">
        <v>51</v>
      </c>
      <c r="Q15" s="35" t="s">
        <v>52</v>
      </c>
      <c r="R15" s="36" t="n">
        <f aca="false">IFERROR(Q15/P15,0)</f>
        <v>0</v>
      </c>
      <c r="S15" s="36" t="n">
        <f aca="false">IFERROR(Q15/K15,0)</f>
        <v>0</v>
      </c>
    </row>
    <row r="16" customFormat="false" ht="15.75" hidden="false" customHeight="true" outlineLevel="0" collapsed="false">
      <c r="A16" s="29" t="s">
        <v>42</v>
      </c>
      <c r="B16" s="30" t="s">
        <v>43</v>
      </c>
      <c r="C16" s="31" t="s">
        <v>53</v>
      </c>
      <c r="D16" s="31"/>
      <c r="E16" s="32" t="s">
        <v>45</v>
      </c>
      <c r="F16" s="33" t="n">
        <v>42005</v>
      </c>
      <c r="G16" s="33" t="n">
        <v>43465</v>
      </c>
      <c r="H16" s="34" t="n">
        <f aca="false">DATEDIF(F16,G16,"M")+1</f>
        <v>48</v>
      </c>
      <c r="I16" s="34" t="n">
        <f aca="false">DATEDIF(F16,IF($B$6&lt;G16,$B$6,G16),"M")+1</f>
        <v>48</v>
      </c>
      <c r="J16" s="35" t="n">
        <v>60</v>
      </c>
      <c r="K16" s="35" t="s">
        <v>54</v>
      </c>
      <c r="L16" s="36" t="n">
        <f aca="false">IFERROR(K16/J16,0)</f>
        <v>0</v>
      </c>
      <c r="M16" s="36" t="n">
        <f aca="false">IFERROR(K16/(I16/H16*J16),0)</f>
        <v>0</v>
      </c>
      <c r="N16" s="37" t="n">
        <f aca="false">O16/J16</f>
        <v>1</v>
      </c>
      <c r="O16" s="34" t="n">
        <v>60</v>
      </c>
      <c r="P16" s="35" t="s">
        <v>55</v>
      </c>
      <c r="Q16" s="35" t="s">
        <v>56</v>
      </c>
      <c r="R16" s="36" t="n">
        <f aca="false">IFERROR(Q16/P16,0)</f>
        <v>0</v>
      </c>
      <c r="S16" s="36" t="n">
        <f aca="false">IFERROR(Q16/K16,0)</f>
        <v>0</v>
      </c>
    </row>
    <row r="17" customFormat="false" ht="15.75" hidden="false" customHeight="true" outlineLevel="0" collapsed="false">
      <c r="A17" s="29" t="s">
        <v>42</v>
      </c>
      <c r="B17" s="30" t="s">
        <v>43</v>
      </c>
      <c r="C17" s="31" t="s">
        <v>57</v>
      </c>
      <c r="D17" s="31"/>
      <c r="E17" s="32" t="s">
        <v>45</v>
      </c>
      <c r="F17" s="33" t="n">
        <v>42005</v>
      </c>
      <c r="G17" s="33" t="n">
        <v>43465</v>
      </c>
      <c r="H17" s="34" t="n">
        <f aca="false">DATEDIF(F17,G17,"M")+1</f>
        <v>48</v>
      </c>
      <c r="I17" s="34" t="n">
        <f aca="false">DATEDIF(F17,IF($B$6&lt;G17,$B$6,G17),"M")+1</f>
        <v>48</v>
      </c>
      <c r="J17" s="35" t="n">
        <v>80</v>
      </c>
      <c r="K17" s="35" t="s">
        <v>58</v>
      </c>
      <c r="L17" s="36" t="n">
        <f aca="false">IFERROR(K17/J17,0)</f>
        <v>0</v>
      </c>
      <c r="M17" s="36" t="n">
        <f aca="false">IFERROR(K17/(I17/H17*J17),0)</f>
        <v>0</v>
      </c>
      <c r="N17" s="37" t="n">
        <f aca="false">O17/J17</f>
        <v>0.9375</v>
      </c>
      <c r="O17" s="34" t="n">
        <v>75</v>
      </c>
      <c r="P17" s="35" t="s">
        <v>59</v>
      </c>
      <c r="Q17" s="35" t="s">
        <v>60</v>
      </c>
      <c r="R17" s="36" t="n">
        <f aca="false">IFERROR(Q17/P17,0)</f>
        <v>0</v>
      </c>
      <c r="S17" s="36" t="n">
        <f aca="false">IFERROR(Q17/K17,0)</f>
        <v>0</v>
      </c>
    </row>
    <row r="18" customFormat="false" ht="15.75" hidden="false" customHeight="true" outlineLevel="0" collapsed="false">
      <c r="A18" s="29" t="s">
        <v>61</v>
      </c>
      <c r="B18" s="30" t="s">
        <v>62</v>
      </c>
      <c r="C18" s="31" t="s">
        <v>44</v>
      </c>
      <c r="D18" s="31"/>
      <c r="E18" s="32" t="s">
        <v>63</v>
      </c>
      <c r="F18" s="33" t="n">
        <v>42005</v>
      </c>
      <c r="G18" s="33" t="n">
        <v>43465</v>
      </c>
      <c r="H18" s="34" t="n">
        <f aca="false">DATEDIF(F18,G18,"M")+1</f>
        <v>48</v>
      </c>
      <c r="I18" s="34" t="n">
        <f aca="false">DATEDIF(F18,IF($B$6&lt;G18,$B$6,G18),"M")+1</f>
        <v>48</v>
      </c>
      <c r="J18" s="35" t="n">
        <v>2650</v>
      </c>
      <c r="K18" s="35" t="s">
        <v>64</v>
      </c>
      <c r="L18" s="36" t="n">
        <f aca="false">IFERROR(K18/J18,0)</f>
        <v>0</v>
      </c>
      <c r="M18" s="36" t="n">
        <f aca="false">IFERROR(K18/(I18/H18*J18),0)</f>
        <v>0</v>
      </c>
      <c r="N18" s="37" t="n">
        <f aca="false">O18/J18</f>
        <v>0.889811320754717</v>
      </c>
      <c r="O18" s="34" t="n">
        <v>2358</v>
      </c>
      <c r="P18" s="35" t="s">
        <v>65</v>
      </c>
      <c r="Q18" s="35" t="s">
        <v>66</v>
      </c>
      <c r="R18" s="36" t="n">
        <f aca="false">IFERROR(Q18/P18,0)</f>
        <v>0</v>
      </c>
      <c r="S18" s="36" t="n">
        <f aca="false">IFERROR(Q18/K18,0)</f>
        <v>0</v>
      </c>
    </row>
    <row r="19" customFormat="false" ht="15.75" hidden="false" customHeight="true" outlineLevel="0" collapsed="false">
      <c r="A19" s="29" t="s">
        <v>61</v>
      </c>
      <c r="B19" s="30" t="s">
        <v>62</v>
      </c>
      <c r="C19" s="31" t="s">
        <v>49</v>
      </c>
      <c r="D19" s="31"/>
      <c r="E19" s="32" t="s">
        <v>63</v>
      </c>
      <c r="F19" s="33" t="n">
        <v>42005</v>
      </c>
      <c r="G19" s="33" t="n">
        <v>43465</v>
      </c>
      <c r="H19" s="34" t="n">
        <f aca="false">DATEDIF(F19,G19,"M")+1</f>
        <v>48</v>
      </c>
      <c r="I19" s="34" t="n">
        <f aca="false">DATEDIF(F19,IF($B$6&lt;G19,$B$6,G19),"M")+1</f>
        <v>48</v>
      </c>
      <c r="J19" s="35" t="n">
        <v>648</v>
      </c>
      <c r="K19" s="35" t="s">
        <v>67</v>
      </c>
      <c r="L19" s="36" t="n">
        <f aca="false">IFERROR(K19/J19,0)</f>
        <v>0</v>
      </c>
      <c r="M19" s="36" t="n">
        <f aca="false">IFERROR(K19/(I19/H19*J19),0)</f>
        <v>0</v>
      </c>
      <c r="N19" s="37" t="n">
        <f aca="false">O19/J19</f>
        <v>0.916666666666667</v>
      </c>
      <c r="O19" s="34" t="n">
        <v>594</v>
      </c>
      <c r="P19" s="35" t="s">
        <v>68</v>
      </c>
      <c r="Q19" s="35" t="s">
        <v>69</v>
      </c>
      <c r="R19" s="36" t="n">
        <f aca="false">IFERROR(Q19/P19,0)</f>
        <v>0</v>
      </c>
      <c r="S19" s="36" t="n">
        <f aca="false">IFERROR(Q19/K19,0)</f>
        <v>0</v>
      </c>
    </row>
    <row r="20" customFormat="false" ht="15.75" hidden="false" customHeight="true" outlineLevel="0" collapsed="false">
      <c r="A20" s="29" t="s">
        <v>61</v>
      </c>
      <c r="B20" s="30" t="s">
        <v>62</v>
      </c>
      <c r="C20" s="31" t="s">
        <v>53</v>
      </c>
      <c r="D20" s="31"/>
      <c r="E20" s="32" t="s">
        <v>63</v>
      </c>
      <c r="F20" s="33" t="n">
        <v>42005</v>
      </c>
      <c r="G20" s="33" t="n">
        <v>43465</v>
      </c>
      <c r="H20" s="34" t="n">
        <f aca="false">DATEDIF(F20,G20,"M")+1</f>
        <v>48</v>
      </c>
      <c r="I20" s="34" t="n">
        <f aca="false">DATEDIF(F20,IF($B$6&lt;G20,$B$6,G20),"M")+1</f>
        <v>48</v>
      </c>
      <c r="J20" s="35" t="n">
        <v>18</v>
      </c>
      <c r="K20" s="35" t="s">
        <v>70</v>
      </c>
      <c r="L20" s="36" t="n">
        <f aca="false">IFERROR(K20/J20,0)</f>
        <v>0</v>
      </c>
      <c r="M20" s="36" t="n">
        <f aca="false">IFERROR(K20/(I20/H20*J20),0)</f>
        <v>0</v>
      </c>
      <c r="N20" s="37" t="n">
        <f aca="false">O20/J20</f>
        <v>1</v>
      </c>
      <c r="O20" s="34" t="n">
        <v>18</v>
      </c>
      <c r="P20" s="35" t="s">
        <v>71</v>
      </c>
      <c r="Q20" s="35" t="s">
        <v>72</v>
      </c>
      <c r="R20" s="36" t="n">
        <f aca="false">IFERROR(Q20/P20,0)</f>
        <v>0</v>
      </c>
      <c r="S20" s="36" t="n">
        <f aca="false">IFERROR(Q20/K20,0)</f>
        <v>0</v>
      </c>
    </row>
    <row r="21" customFormat="false" ht="15.75" hidden="false" customHeight="true" outlineLevel="0" collapsed="false">
      <c r="A21" s="29" t="s">
        <v>61</v>
      </c>
      <c r="B21" s="30" t="s">
        <v>62</v>
      </c>
      <c r="C21" s="31" t="s">
        <v>57</v>
      </c>
      <c r="D21" s="31"/>
      <c r="E21" s="32" t="s">
        <v>63</v>
      </c>
      <c r="F21" s="33" t="n">
        <v>42005</v>
      </c>
      <c r="G21" s="33" t="n">
        <v>43465</v>
      </c>
      <c r="H21" s="34" t="n">
        <f aca="false">DATEDIF(F21,G21,"M")+1</f>
        <v>48</v>
      </c>
      <c r="I21" s="34" t="n">
        <f aca="false">DATEDIF(F21,IF($B$6&lt;G21,$B$6,G21),"M")+1</f>
        <v>48</v>
      </c>
      <c r="J21" s="35" t="n">
        <v>184</v>
      </c>
      <c r="K21" s="35" t="s">
        <v>73</v>
      </c>
      <c r="L21" s="36" t="n">
        <f aca="false">IFERROR(K21/J21,0)</f>
        <v>0</v>
      </c>
      <c r="M21" s="36" t="n">
        <f aca="false">IFERROR(K21/(I21/H21*J21),0)</f>
        <v>0</v>
      </c>
      <c r="N21" s="37" t="n">
        <f aca="false">O21/J21</f>
        <v>0.978260869565217</v>
      </c>
      <c r="O21" s="34" t="n">
        <v>180</v>
      </c>
      <c r="P21" s="35" t="s">
        <v>74</v>
      </c>
      <c r="Q21" s="35" t="s">
        <v>75</v>
      </c>
      <c r="R21" s="36" t="n">
        <f aca="false">IFERROR(Q21/P21,0)</f>
        <v>0</v>
      </c>
      <c r="S21" s="36" t="n">
        <f aca="false">IFERROR(Q21/K21,0)</f>
        <v>0</v>
      </c>
    </row>
    <row r="22" customFormat="false" ht="13.8" hidden="false" customHeight="false" outlineLevel="0" collapsed="false">
      <c r="J22" s="38" t="n">
        <f aca="false">SUM(J14:J21)</f>
        <v>6335</v>
      </c>
      <c r="K22" s="38" t="n">
        <f aca="false">SUM(K14:K21)</f>
        <v>0</v>
      </c>
      <c r="L22" s="39" t="n">
        <f aca="false">AVERAGE(L14:L21)</f>
        <v>0</v>
      </c>
      <c r="M22" s="39" t="n">
        <f aca="false">AVERAGE(M14:M21)</f>
        <v>0</v>
      </c>
      <c r="N22" s="40" t="n">
        <f aca="false">AVERAGE(N14:N21)</f>
        <v>0.964664093576527</v>
      </c>
      <c r="O22" s="41" t="n">
        <f aca="false">SUM(O14:O21)</f>
        <v>5970</v>
      </c>
      <c r="P22" s="41" t="n">
        <f aca="false">SUM(P14:P21)</f>
        <v>0</v>
      </c>
      <c r="Q22" s="41" t="n">
        <f aca="false">SUM(Q14:Q21)</f>
        <v>0</v>
      </c>
      <c r="R22" s="39" t="n">
        <f aca="false">AVERAGE(R14:R21)</f>
        <v>0</v>
      </c>
      <c r="S22" s="39" t="n">
        <f aca="false">AVERAGE(S14:S21)</f>
        <v>0</v>
      </c>
    </row>
    <row r="1048555" customFormat="false" ht="12.75" hidden="false" customHeight="true" outlineLevel="0" collapsed="false"/>
    <row r="1048556" customFormat="false" ht="12.75" hidden="false" customHeight="true" outlineLevel="0" collapsed="false"/>
    <row r="1048557" customFormat="false" ht="12.75" hidden="false" customHeight="true" outlineLevel="0" collapsed="false"/>
    <row r="1048558" customFormat="false" ht="12.75" hidden="false" customHeight="true" outlineLevel="0" collapsed="false"/>
    <row r="1048559" customFormat="false" ht="12.75" hidden="false" customHeight="true" outlineLevel="0" collapsed="false"/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  <row r="1048564" customFormat="false" ht="12.75" hidden="false" customHeight="true" outlineLevel="0" collapsed="false"/>
    <row r="1048565" customFormat="false" ht="12.75" hidden="false" customHeight="true" outlineLevel="0" collapsed="false"/>
    <row r="1048566" customFormat="false" ht="12.75" hidden="false" customHeight="true" outlineLevel="0" collapsed="false"/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21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22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22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76</v>
      </c>
      <c r="B1" s="1" t="s">
        <v>77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2020-01-10T10:48:25Z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