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icht_Progr" sheetId="1" state="visible" r:id="rId2"/>
    <sheet name="Farbskala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<sst xmlns="http://schemas.openxmlformats.org/spreadsheetml/2006/main" count="82" uniqueCount="63">
  <si>
    <t xml:space="preserve">Förderprogramm Elternchance II</t>
  </si>
  <si>
    <t xml:space="preserve">Laufzeit</t>
  </si>
  <si>
    <t xml:space="preserve">Legende</t>
  </si>
  <si>
    <t xml:space="preserve">Start </t>
  </si>
  <si>
    <t xml:space="preserve">Laufzeit gesamt</t>
  </si>
  <si>
    <t xml:space="preserve">0,00% - 64,99%</t>
  </si>
  <si>
    <t xml:space="preserve">rot</t>
  </si>
  <si>
    <t xml:space="preserve">Ende</t>
  </si>
  <si>
    <t xml:space="preserve">Laufzeit aktuell</t>
  </si>
  <si>
    <t xml:space="preserve">65,00% - 84,99%</t>
  </si>
  <si>
    <t xml:space="preserve">gelb</t>
  </si>
  <si>
    <t xml:space="preserve">Stand</t>
  </si>
  <si>
    <t xml:space="preserve">Anteil</t>
  </si>
  <si>
    <t xml:space="preserve">85,00% - 149,99%</t>
  </si>
  <si>
    <t xml:space="preserve">grün</t>
  </si>
  <si>
    <t xml:space="preserve">&gt; 150,00%</t>
  </si>
  <si>
    <t xml:space="preserve">weiss</t>
  </si>
  <si>
    <t xml:space="preserve">(Orientierung an DVO (EU) Nr. 215/2014, Art 6)</t>
  </si>
  <si>
    <t xml:space="preserve">Stammdaten</t>
  </si>
  <si>
    <t xml:space="preserve">Outputindikator </t>
  </si>
  <si>
    <r>
      <rPr>
        <b val="true"/>
        <sz val="12"/>
        <color rgb="FF000000"/>
        <rFont val="Calibri"/>
        <family val="2"/>
        <charset val="1"/>
      </rPr>
      <t xml:space="preserve">Ergebnisindikator 
</t>
    </r>
    <r>
      <rPr>
        <sz val="11"/>
        <color rgb="FF000000"/>
        <rFont val="Calibri"/>
        <family val="2"/>
        <charset val="1"/>
      </rPr>
      <t xml:space="preserve">(erfolgreiche Austritte gem. progr.-spezifischer Vorgaben)</t>
    </r>
  </si>
  <si>
    <t xml:space="preserve">SOLL </t>
  </si>
  <si>
    <t xml:space="preserve">IST</t>
  </si>
  <si>
    <t xml:space="preserve">SOLL</t>
  </si>
  <si>
    <t xml:space="preserve">Vorhaben-kennung</t>
  </si>
  <si>
    <t xml:space="preserve">Träger</t>
  </si>
  <si>
    <t xml:space="preserve">Region</t>
  </si>
  <si>
    <t xml:space="preserve">Bundesland</t>
  </si>
  <si>
    <t xml:space="preserve">Name in der Datenbank
(beneficiary_name)</t>
  </si>
  <si>
    <t xml:space="preserve">Vorhabenbeginn</t>
  </si>
  <si>
    <t xml:space="preserve">Vorhabenende</t>
  </si>
  <si>
    <t xml:space="preserve">Laufzeit gesamt (Monate)</t>
  </si>
  <si>
    <t xml:space="preserve">Laufzeit
 aktuell
(Monate)</t>
  </si>
  <si>
    <t xml:space="preserve">OI  
(lt. ZB)</t>
  </si>
  <si>
    <t xml:space="preserve">OI 
(Eintritte)</t>
  </si>
  <si>
    <t xml:space="preserve">OI anteilig nach Laufzeit gesamt
(Füllstand)</t>
  </si>
  <si>
    <t xml:space="preserve">OI anteilig nach Laufzeit aktuell
(Zwischenziel)</t>
  </si>
  <si>
    <t xml:space="preserve">EI</t>
  </si>
  <si>
    <t xml:space="preserve">EI (absolut)</t>
  </si>
  <si>
    <t xml:space="preserve">Austritte</t>
  </si>
  <si>
    <t xml:space="preserve">EI anteilig Austritte</t>
  </si>
  <si>
    <t xml:space="preserve">EI anteilig OI</t>
  </si>
  <si>
    <t xml:space="preserve">EC.0002.15</t>
  </si>
  <si>
    <t xml:space="preserve">AWO</t>
  </si>
  <si>
    <t xml:space="preserve">ser 1</t>
  </si>
  <si>
    <t xml:space="preserve">EC.0002.15 Konsortium</t>
  </si>
  <si>
    <t xml:space="preserve">fes:entry:t:1:EC.0002.15</t>
  </si>
  <si>
    <t xml:space="preserve">fes:exit:t:1:EC.0002.15</t>
  </si>
  <si>
    <t xml:space="preserve">fes:c2_1+exit:t:1:EC.0002.15</t>
  </si>
  <si>
    <t xml:space="preserve">ÜR 1</t>
  </si>
  <si>
    <t xml:space="preserve">fes:entry:t:2:EC.0002.15</t>
  </si>
  <si>
    <t xml:space="preserve">fes:exit:t:2:EC.0002.15</t>
  </si>
  <si>
    <t xml:space="preserve">fes:c2_1+exit:t:2:EC.0002.15</t>
  </si>
  <si>
    <t xml:space="preserve">ser 2</t>
  </si>
  <si>
    <t xml:space="preserve">fes:entry:t:3:EC.0002.15</t>
  </si>
  <si>
    <t xml:space="preserve">fes:exit:t:3:EC.0002.15</t>
  </si>
  <si>
    <t xml:space="preserve">fes:c2_1+exit:t:3:EC.0002.15</t>
  </si>
  <si>
    <t xml:space="preserve">ÜR 2</t>
  </si>
  <si>
    <t xml:space="preserve">fes:entry:t:4:EC.0002.15</t>
  </si>
  <si>
    <t xml:space="preserve">fes:exit:t:4:EC.0002.15</t>
  </si>
  <si>
    <t xml:space="preserve">fes:c2_1+exit:t:4:EC.0002.15</t>
  </si>
  <si>
    <t xml:space="preserve">Werte</t>
  </si>
  <si>
    <t xml:space="preserve">Farbe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</si>
</sst>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DD/MM/YYYY"/>
    <numFmt numFmtId="166" formatCode="0\ %"/>
    <numFmt numFmtId="167" formatCode="0"/>
    <numFmt numFmtId="168" formatCode="0.0%"/>
  </numFmts>
  <fonts count="1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i val="true"/>
      <sz val="11"/>
      <color rgb="FF000000"/>
      <name val="Calibri"/>
      <family val="2"/>
      <charset val="1"/>
    </font>
    <font>
      <b val="true"/>
      <sz val="9"/>
      <color rgb="FF000000"/>
      <name val="Arial Narrow"/>
      <family val="2"/>
      <charset val="1"/>
    </font>
    <font>
      <sz val="9"/>
      <color rgb="FF000000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rgb="FFBFBFBF"/>
        <bgColor rgb="FFCCCCFF"/>
      </patternFill>
    </fill>
    <fill>
      <patternFill patternType="solid">
        <fgColor rgb="FFFFC7CE"/>
        <bgColor rgb="FFFFEB9C"/>
      </patternFill>
    </fill>
    <fill>
      <patternFill patternType="solid">
        <fgColor rgb="FFFFEB9C"/>
        <bgColor rgb="FFFFFFCC"/>
      </patternFill>
    </fill>
    <fill>
      <patternFill patternType="solid">
        <fgColor rgb="FFC6EFCE"/>
        <bgColor rgb="FFDBEEF4"/>
      </patternFill>
    </fill>
    <fill>
      <patternFill patternType="solid">
        <fgColor rgb="FFFFFFFF"/>
        <bgColor rgb="FFFFFFCC"/>
      </patternFill>
    </fill>
    <fill>
      <patternFill patternType="solid">
        <fgColor rgb="FF95B3D7"/>
        <bgColor rgb="FF93CDDD"/>
      </patternFill>
    </fill>
    <fill>
      <patternFill patternType="solid">
        <fgColor rgb="FF93CDDD"/>
        <bgColor rgb="FF95B3D7"/>
      </patternFill>
    </fill>
    <fill>
      <patternFill patternType="solid">
        <fgColor rgb="FFDBEEF4"/>
        <bgColor rgb="FFDCE6F2"/>
      </patternFill>
    </fill>
    <fill>
      <patternFill patternType="solid">
        <fgColor rgb="FFDCE6F2"/>
        <bgColor rgb="FFDBEEF4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5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6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7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8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7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7" borderId="2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7" borderId="2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8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9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7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11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3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3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13" fillId="7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3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13" fillId="7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1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9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BFBFBF"/>
      <rgbColor rgb="FF808080"/>
      <rgbColor rgb="FF95B3D7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CE6F2"/>
      <rgbColor rgb="FFC6EFCE"/>
      <rgbColor rgb="FFFFEB9C"/>
      <rgbColor rgb="FF93CDDD"/>
      <rgbColor rgb="FFFF99CC"/>
      <rgbColor rgb="FFCC99FF"/>
      <rgbColor rgb="FFFFC7CE"/>
      <rgbColor rgb="FF3366FF"/>
      <rgbColor rgb="FF33CCCC"/>
      <rgbColor rgb="FF99CC00"/>
      <rgbColor rgb="FFFFCC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04855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4" activeCellId="0" sqref="A14"/>
    </sheetView>
  </sheetViews>
  <sheetFormatPr defaultRowHeight="15" zeroHeight="false" outlineLevelRow="0" outlineLevelCol="0"/>
  <cols>
    <col collapsed="false" customWidth="true" hidden="false" outlineLevel="0" max="1" min="1" style="1" width="12.57"/>
    <col collapsed="false" customWidth="true" hidden="false" outlineLevel="0" max="2" min="2" style="1" width="23.57"/>
    <col collapsed="false" customWidth="true" hidden="false" outlineLevel="0" max="4" min="3" style="1" width="9.14"/>
    <col collapsed="false" customWidth="true" hidden="false" outlineLevel="0" max="5" min="5" style="2" width="37.14"/>
    <col collapsed="false" customWidth="true" hidden="false" outlineLevel="0" max="6" min="6" style="2" width="12.42"/>
    <col collapsed="false" customWidth="true" hidden="false" outlineLevel="0" max="7" min="7" style="2" width="11.14"/>
    <col collapsed="false" customWidth="true" hidden="false" outlineLevel="0" max="9" min="8" style="1" width="9.14"/>
    <col collapsed="false" customWidth="true" hidden="false" outlineLevel="0" max="10" min="10" style="1" width="10.71"/>
    <col collapsed="false" customWidth="true" hidden="false" outlineLevel="0" max="11" min="11" style="1" width="13.29"/>
    <col collapsed="false" customWidth="true" hidden="false" outlineLevel="0" max="13" min="12" style="1" width="14.15"/>
    <col collapsed="false" customWidth="true" hidden="false" outlineLevel="0" max="19" min="14" style="1" width="11.29"/>
    <col collapsed="false" customWidth="true" hidden="false" outlineLevel="0" max="1025" min="20" style="1" width="9.14"/>
  </cols>
  <sheetData>
    <row r="1" customFormat="false" ht="17.45" hidden="false" customHeight="true" outlineLevel="0" collapsed="false">
      <c r="A1" s="3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="1" customFormat="true" ht="13.9" hidden="false" customHeight="true" outlineLevel="0" collapsed="false"/>
    <row r="3" customFormat="false" ht="13.9" hidden="false" customHeight="true" outlineLevel="0" collapsed="false">
      <c r="A3" s="5" t="s">
        <v>1</v>
      </c>
      <c r="I3" s="5" t="s">
        <v>2</v>
      </c>
    </row>
    <row r="4" customFormat="false" ht="13.9" hidden="false" customHeight="true" outlineLevel="0" collapsed="false">
      <c r="A4" s="1" t="s">
        <v>3</v>
      </c>
      <c r="B4" s="6" t="n">
        <v>43466</v>
      </c>
      <c r="C4" s="7" t="s">
        <v>4</v>
      </c>
      <c r="D4" s="7"/>
      <c r="E4" s="8" t="n">
        <f aca="false">DATEDIF(B4,B5,"M")+1</f>
        <v>24</v>
      </c>
      <c r="I4" s="9" t="s">
        <v>5</v>
      </c>
      <c r="J4" s="1" t="s">
        <v>6</v>
      </c>
    </row>
    <row r="5" customFormat="false" ht="13.9" hidden="false" customHeight="true" outlineLevel="0" collapsed="false">
      <c r="A5" s="1" t="s">
        <v>7</v>
      </c>
      <c r="B5" s="6" t="n">
        <v>44196</v>
      </c>
      <c r="C5" s="7" t="s">
        <v>8</v>
      </c>
      <c r="D5" s="7"/>
      <c r="E5" s="8" t="n">
        <f aca="false">DATEDIF(B4,IF(B6&lt;B5,B6,B5),"M")+1</f>
        <v>1</v>
      </c>
      <c r="I5" s="10" t="s">
        <v>9</v>
      </c>
      <c r="J5" s="1" t="s">
        <v>10</v>
      </c>
    </row>
    <row r="6" customFormat="false" ht="13.9" hidden="false" customHeight="true" outlineLevel="0" collapsed="false">
      <c r="A6" s="1" t="s">
        <v>11</v>
      </c>
      <c r="B6" s="11" t="n">
        <v>43466</v>
      </c>
      <c r="C6" s="7" t="s">
        <v>12</v>
      </c>
      <c r="D6" s="7"/>
      <c r="E6" s="12" t="n">
        <f aca="false">E5/E4</f>
        <v>0.0416666666666667</v>
      </c>
      <c r="I6" s="13" t="s">
        <v>13</v>
      </c>
      <c r="J6" s="1" t="s">
        <v>14</v>
      </c>
    </row>
    <row r="7" customFormat="false" ht="13.9" hidden="false" customHeight="true" outlineLevel="0" collapsed="false">
      <c r="I7" s="14" t="s">
        <v>15</v>
      </c>
      <c r="J7" s="1" t="s">
        <v>16</v>
      </c>
    </row>
    <row r="8" customFormat="false" ht="13.9" hidden="false" customHeight="true" outlineLevel="0" collapsed="false">
      <c r="I8" s="14" t="s">
        <v>17</v>
      </c>
    </row>
    <row r="9" customFormat="false" ht="13.9" hidden="false" customHeight="true" outlineLevel="0" collapsed="false">
      <c r="I9" s="14"/>
    </row>
    <row r="10" customFormat="false" ht="13.9" hidden="false" customHeight="true" outlineLevel="0" collapsed="false">
      <c r="I10" s="14"/>
    </row>
    <row r="11" customFormat="false" ht="24.75" hidden="false" customHeight="true" outlineLevel="0" collapsed="false">
      <c r="A11" s="15" t="s">
        <v>18</v>
      </c>
      <c r="B11" s="15"/>
      <c r="C11" s="15"/>
      <c r="D11" s="15"/>
      <c r="E11" s="15"/>
      <c r="F11" s="15"/>
      <c r="G11" s="15"/>
      <c r="H11" s="15"/>
      <c r="I11" s="15"/>
      <c r="J11" s="16" t="s">
        <v>19</v>
      </c>
      <c r="K11" s="16"/>
      <c r="L11" s="16"/>
      <c r="M11" s="16"/>
      <c r="N11" s="17" t="s">
        <v>20</v>
      </c>
      <c r="O11" s="17"/>
      <c r="P11" s="17"/>
      <c r="Q11" s="17"/>
      <c r="R11" s="17"/>
      <c r="S11" s="17"/>
    </row>
    <row r="12" customFormat="false" ht="13.9" hidden="false" customHeight="true" outlineLevel="0" collapsed="false">
      <c r="A12" s="18"/>
      <c r="B12" s="18"/>
      <c r="C12" s="18"/>
      <c r="D12" s="18"/>
      <c r="E12" s="18"/>
      <c r="F12" s="19"/>
      <c r="G12" s="19"/>
      <c r="H12" s="20"/>
      <c r="I12" s="20"/>
      <c r="J12" s="21" t="s">
        <v>21</v>
      </c>
      <c r="K12" s="21" t="s">
        <v>22</v>
      </c>
      <c r="L12" s="21"/>
      <c r="M12" s="21"/>
      <c r="N12" s="22" t="s">
        <v>23</v>
      </c>
      <c r="O12" s="22"/>
      <c r="P12" s="23" t="s">
        <v>22</v>
      </c>
      <c r="Q12" s="23"/>
      <c r="R12" s="23"/>
      <c r="S12" s="23"/>
    </row>
    <row r="13" s="28" customFormat="true" ht="33" hidden="false" customHeight="true" outlineLevel="0" collapsed="false">
      <c r="A13" s="24" t="s">
        <v>24</v>
      </c>
      <c r="B13" s="25" t="s">
        <v>25</v>
      </c>
      <c r="C13" s="24" t="s">
        <v>26</v>
      </c>
      <c r="D13" s="24" t="s">
        <v>27</v>
      </c>
      <c r="E13" s="24" t="s">
        <v>28</v>
      </c>
      <c r="F13" s="24" t="s">
        <v>29</v>
      </c>
      <c r="G13" s="24" t="s">
        <v>30</v>
      </c>
      <c r="H13" s="24" t="s">
        <v>31</v>
      </c>
      <c r="I13" s="24" t="s">
        <v>32</v>
      </c>
      <c r="J13" s="26" t="s">
        <v>33</v>
      </c>
      <c r="K13" s="27" t="s">
        <v>34</v>
      </c>
      <c r="L13" s="27" t="s">
        <v>35</v>
      </c>
      <c r="M13" s="27" t="s">
        <v>36</v>
      </c>
      <c r="N13" s="26" t="s">
        <v>37</v>
      </c>
      <c r="O13" s="26" t="s">
        <v>38</v>
      </c>
      <c r="P13" s="26" t="s">
        <v>39</v>
      </c>
      <c r="Q13" s="26" t="s">
        <v>38</v>
      </c>
      <c r="R13" s="26" t="s">
        <v>40</v>
      </c>
      <c r="S13" s="26" t="s">
        <v>41</v>
      </c>
    </row>
    <row r="14" customFormat="false" ht="15.75" hidden="false" customHeight="true" outlineLevel="0" collapsed="false">
      <c r="A14" s="29" t="s">
        <v>42</v>
      </c>
      <c r="B14" s="30" t="s">
        <v>43</v>
      </c>
      <c r="C14" s="31" t="s">
        <v>44</v>
      </c>
      <c r="D14" s="31"/>
      <c r="E14" s="32" t="s">
        <v>45</v>
      </c>
      <c r="F14" s="33" t="n">
        <v>43466</v>
      </c>
      <c r="G14" s="33" t="n">
        <v>44196</v>
      </c>
      <c r="H14" s="34" t="n">
        <f aca="false">DATEDIF(F14,G14,"M")+1</f>
        <v>24</v>
      </c>
      <c r="I14" s="34" t="n">
        <f aca="false">DATEDIF(F14,IF($B$6&lt;G14,$B$6,G14),"M")+1</f>
        <v>1</v>
      </c>
      <c r="J14" s="35" t="n">
        <v>1520</v>
      </c>
      <c r="K14" s="35" t="s">
        <v>46</v>
      </c>
      <c r="L14" s="36" t="n">
        <f aca="false">IFERROR(K14/J14,0)</f>
        <v>0</v>
      </c>
      <c r="M14" s="36" t="n">
        <f aca="false">IFERROR(K14/(I14/H14*J14),0)</f>
        <v>0</v>
      </c>
      <c r="N14" s="37" t="n">
        <v>0.8</v>
      </c>
      <c r="O14" s="34" t="n">
        <f aca="false">IFERROR((J14*N14),0)</f>
        <v>1216</v>
      </c>
      <c r="P14" s="35" t="s">
        <v>47</v>
      </c>
      <c r="Q14" s="35" t="s">
        <v>48</v>
      </c>
      <c r="R14" s="36" t="n">
        <f aca="false">IFERROR(Q14/P14,0)</f>
        <v>0</v>
      </c>
      <c r="S14" s="36" t="n">
        <f aca="false">IFERROR(Q14/K14,0)</f>
        <v>0</v>
      </c>
    </row>
    <row r="15" customFormat="false" ht="15.75" hidden="false" customHeight="true" outlineLevel="0" collapsed="false">
      <c r="A15" s="29" t="s">
        <v>42</v>
      </c>
      <c r="B15" s="30" t="s">
        <v>43</v>
      </c>
      <c r="C15" s="31" t="s">
        <v>49</v>
      </c>
      <c r="D15" s="31"/>
      <c r="E15" s="32" t="s">
        <v>45</v>
      </c>
      <c r="F15" s="33" t="n">
        <v>43466</v>
      </c>
      <c r="G15" s="33" t="n">
        <v>44196</v>
      </c>
      <c r="H15" s="34" t="n">
        <f aca="false">DATEDIF(F15,G15,"M")+1</f>
        <v>24</v>
      </c>
      <c r="I15" s="34" t="n">
        <f aca="false">DATEDIF(F15,IF($B$6&lt;G15,$B$6,G15),"M")+1</f>
        <v>1</v>
      </c>
      <c r="J15" s="35" t="n">
        <v>380</v>
      </c>
      <c r="K15" s="35" t="s">
        <v>50</v>
      </c>
      <c r="L15" s="36" t="n">
        <f aca="false">IFERROR(K15/J15,0)</f>
        <v>0</v>
      </c>
      <c r="M15" s="36" t="n">
        <f aca="false">IFERROR(K15/(I15/H15*J15),0)</f>
        <v>0</v>
      </c>
      <c r="N15" s="37" t="n">
        <v>0.8</v>
      </c>
      <c r="O15" s="34" t="n">
        <f aca="false">IFERROR((J15*N15),0)</f>
        <v>304</v>
      </c>
      <c r="P15" s="35" t="s">
        <v>51</v>
      </c>
      <c r="Q15" s="35" t="s">
        <v>52</v>
      </c>
      <c r="R15" s="36" t="n">
        <f aca="false">IFERROR(Q15/P15,0)</f>
        <v>0</v>
      </c>
      <c r="S15" s="36" t="n">
        <f aca="false">IFERROR(Q15/K15,0)</f>
        <v>0</v>
      </c>
    </row>
    <row r="16" customFormat="false" ht="15.75" hidden="false" customHeight="true" outlineLevel="0" collapsed="false">
      <c r="A16" s="29" t="s">
        <v>42</v>
      </c>
      <c r="B16" s="30" t="s">
        <v>43</v>
      </c>
      <c r="C16" s="31" t="s">
        <v>53</v>
      </c>
      <c r="D16" s="31"/>
      <c r="E16" s="32" t="s">
        <v>45</v>
      </c>
      <c r="F16" s="33" t="n">
        <v>43466</v>
      </c>
      <c r="G16" s="33" t="n">
        <v>44196</v>
      </c>
      <c r="H16" s="34" t="n">
        <f aca="false">DATEDIF(F16,G16,"M")+1</f>
        <v>24</v>
      </c>
      <c r="I16" s="34" t="n">
        <f aca="false">DATEDIF(F16,IF($B$6&lt;G16,$B$6,G16),"M")+1</f>
        <v>1</v>
      </c>
      <c r="J16" s="35" t="n">
        <v>20</v>
      </c>
      <c r="K16" s="35" t="s">
        <v>54</v>
      </c>
      <c r="L16" s="36" t="n">
        <f aca="false">IFERROR(K16/J16,0)</f>
        <v>0</v>
      </c>
      <c r="M16" s="36" t="n">
        <f aca="false">IFERROR(K16/(I16/H16*J16),0)</f>
        <v>0</v>
      </c>
      <c r="N16" s="37" t="n">
        <v>0.8</v>
      </c>
      <c r="O16" s="34" t="n">
        <f aca="false">IFERROR((J16*N16),0)</f>
        <v>16</v>
      </c>
      <c r="P16" s="35" t="s">
        <v>55</v>
      </c>
      <c r="Q16" s="35" t="s">
        <v>56</v>
      </c>
      <c r="R16" s="36" t="n">
        <f aca="false">IFERROR(Q16/P16,0)</f>
        <v>0</v>
      </c>
      <c r="S16" s="36" t="n">
        <f aca="false">IFERROR(Q16/K16,0)</f>
        <v>0</v>
      </c>
    </row>
    <row r="17" customFormat="false" ht="15.75" hidden="false" customHeight="true" outlineLevel="0" collapsed="false">
      <c r="A17" s="29" t="s">
        <v>42</v>
      </c>
      <c r="B17" s="30" t="s">
        <v>43</v>
      </c>
      <c r="C17" s="31" t="s">
        <v>57</v>
      </c>
      <c r="D17" s="31"/>
      <c r="E17" s="32" t="s">
        <v>45</v>
      </c>
      <c r="F17" s="33" t="n">
        <v>43466</v>
      </c>
      <c r="G17" s="33" t="n">
        <v>44196</v>
      </c>
      <c r="H17" s="34" t="n">
        <f aca="false">DATEDIF(F17,G17,"M")+1</f>
        <v>24</v>
      </c>
      <c r="I17" s="34" t="n">
        <f aca="false">DATEDIF(F17,IF($B$6&lt;G17,$B$6,G17),"M")+1</f>
        <v>1</v>
      </c>
      <c r="J17" s="35" t="n">
        <v>80</v>
      </c>
      <c r="K17" s="35" t="s">
        <v>58</v>
      </c>
      <c r="L17" s="36" t="n">
        <f aca="false">IFERROR(K17/J17,0)</f>
        <v>0</v>
      </c>
      <c r="M17" s="36" t="n">
        <f aca="false">IFERROR(K17/(I17/H17*J17),0)</f>
        <v>0</v>
      </c>
      <c r="N17" s="37" t="n">
        <v>0.8</v>
      </c>
      <c r="O17" s="34" t="n">
        <f aca="false">IFERROR((J17*N17),0)</f>
        <v>64</v>
      </c>
      <c r="P17" s="35" t="s">
        <v>59</v>
      </c>
      <c r="Q17" s="35" t="s">
        <v>60</v>
      </c>
      <c r="R17" s="36" t="n">
        <f aca="false">IFERROR(Q17/P17,0)</f>
        <v>0</v>
      </c>
      <c r="S17" s="36" t="n">
        <f aca="false">IFERROR(Q17/K17,0)</f>
        <v>0</v>
      </c>
    </row>
    <row r="18" customFormat="false" ht="15" hidden="false" customHeight="false" outlineLevel="0" collapsed="false">
      <c r="J18" s="38" t="n">
        <f aca="false">SUM(J14:J17)</f>
        <v>2000</v>
      </c>
      <c r="K18" s="38" t="n">
        <f aca="false">SUM(K14:K17)</f>
        <v>0</v>
      </c>
      <c r="L18" s="39" t="n">
        <f aca="false">AVERAGE(L14:L17)</f>
        <v>0</v>
      </c>
      <c r="M18" s="39" t="n">
        <f aca="false">AVERAGE(M14:M17)</f>
        <v>0</v>
      </c>
      <c r="N18" s="40" t="n">
        <f aca="false">AVERAGE(N14:N17)</f>
        <v>0.8</v>
      </c>
      <c r="O18" s="41" t="n">
        <f aca="false">SUM(O14:O17)</f>
        <v>1600</v>
      </c>
      <c r="P18" s="41" t="n">
        <f aca="false">SUM(P14:P17)</f>
        <v>0</v>
      </c>
      <c r="Q18" s="41" t="n">
        <f aca="false">SUM(Q14:Q17)</f>
        <v>0</v>
      </c>
      <c r="R18" s="39" t="n">
        <f aca="false">AVERAGE(R14:R17)</f>
        <v>0</v>
      </c>
      <c r="S18" s="39" t="n">
        <f aca="false">AVERAGE(S14:S17)</f>
        <v>0</v>
      </c>
    </row>
    <row r="1048551" customFormat="false" ht="12.75" hidden="false" customHeight="true" outlineLevel="0" collapsed="false"/>
    <row r="1048552" customFormat="false" ht="12.75" hidden="false" customHeight="true" outlineLevel="0" collapsed="false"/>
    <row r="1048553" customFormat="false" ht="12.75" hidden="false" customHeight="true" outlineLevel="0" collapsed="false"/>
    <row r="1048554" customFormat="false" ht="12.75" hidden="false" customHeight="true" outlineLevel="0" collapsed="false"/>
    <row r="1048555" customFormat="false" ht="12.75" hidden="false" customHeight="true" outlineLevel="0" collapsed="false"/>
    <row r="1048556" customFormat="false" ht="12.75" hidden="false" customHeight="true" outlineLevel="0" collapsed="false"/>
    <row r="1048557" customFormat="false" ht="12.75" hidden="false" customHeight="true" outlineLevel="0" collapsed="false"/>
    <row r="1048558" customFormat="false" ht="12.75" hidden="false" customHeight="true" outlineLevel="0" collapsed="false"/>
    <row r="1048559" customFormat="false" ht="12.75" hidden="false" customHeight="true" outlineLevel="0" collapsed="false"/>
    <row r="1048560" customFormat="false" ht="12.75" hidden="false" customHeight="true" outlineLevel="0" collapsed="false"/>
    <row r="1048561" customFormat="false" ht="12.75" hidden="false" customHeight="true" outlineLevel="0" collapsed="false"/>
    <row r="1048562" customFormat="false" ht="12.75" hidden="false" customHeight="true" outlineLevel="0" collapsed="false"/>
    <row r="1048563" customFormat="false" ht="12.75" hidden="false" customHeight="true" outlineLevel="0" collapsed="false"/>
    <row r="1048564" customFormat="false" ht="12.75" hidden="false" customHeight="true" outlineLevel="0" collapsed="false"/>
    <row r="1048565" customFormat="false" ht="12.75" hidden="false" customHeight="true" outlineLevel="0" collapsed="false"/>
    <row r="1048566" customFormat="false" ht="12.75" hidden="false" customHeight="true" outlineLevel="0" collapsed="false"/>
    <row r="1048567" customFormat="false" ht="12.75" hidden="false" customHeight="true" outlineLevel="0" collapsed="false"/>
    <row r="1048568" customFormat="false" ht="12.75" hidden="false" customHeight="true" outlineLevel="0" collapsed="false"/>
    <row r="1048569" customFormat="false" ht="12.75" hidden="false" customHeight="true" outlineLevel="0" collapsed="false"/>
    <row r="1048570" customFormat="false" ht="12.75" hidden="false" customHeight="true" outlineLevel="0" collapsed="false"/>
    <row r="1048571" customFormat="false" ht="12.75" hidden="false" customHeight="true" outlineLevel="0" collapsed="false"/>
    <row r="1048572" customFormat="false" ht="12.75" hidden="false" customHeight="true" outlineLevel="0" collapsed="false"/>
  </sheetData>
  <mergeCells count="10">
    <mergeCell ref="C4:D4"/>
    <mergeCell ref="C5:D5"/>
    <mergeCell ref="C6:D6"/>
    <mergeCell ref="A11:I11"/>
    <mergeCell ref="J11:M11"/>
    <mergeCell ref="N11:S11"/>
    <mergeCell ref="A12:E12"/>
    <mergeCell ref="K12:M12"/>
    <mergeCell ref="N12:O12"/>
    <mergeCell ref="P12:S12"/>
  </mergeCells>
  <conditionalFormatting sqref="L14:M17">
    <cfRule type="cellIs" priority="2" operator="between" aboveAverage="0" equalAverage="0" bottom="0" percent="0" rank="0" text="" dxfId="0">
      <formula>0.85</formula>
      <formula>1.5</formula>
    </cfRule>
    <cfRule type="cellIs" priority="3" operator="between" aboveAverage="0" equalAverage="0" bottom="0" percent="0" rank="0" text="" dxfId="1">
      <formula>0.65</formula>
      <formula>0.85</formula>
    </cfRule>
    <cfRule type="cellIs" priority="4" operator="between" aboveAverage="0" equalAverage="0" bottom="0" percent="0" rank="0" text="" dxfId="2">
      <formula>0</formula>
      <formula>0.65</formula>
    </cfRule>
  </conditionalFormatting>
  <conditionalFormatting sqref="L18">
    <cfRule type="cellIs" priority="5" operator="between" aboveAverage="0" equalAverage="0" bottom="0" percent="0" rank="0" text="" dxfId="3">
      <formula>0.85</formula>
      <formula>1.5</formula>
    </cfRule>
    <cfRule type="cellIs" priority="6" operator="between" aboveAverage="0" equalAverage="0" bottom="0" percent="0" rank="0" text="" dxfId="4">
      <formula>0.65</formula>
      <formula>0.85</formula>
    </cfRule>
    <cfRule type="cellIs" priority="7" operator="between" aboveAverage="0" equalAverage="0" bottom="0" percent="0" rank="0" text="" dxfId="5">
      <formula>0</formula>
      <formula>0.65</formula>
    </cfRule>
  </conditionalFormatting>
  <conditionalFormatting sqref="M18">
    <cfRule type="cellIs" priority="8" operator="between" aboveAverage="0" equalAverage="0" bottom="0" percent="0" rank="0" text="" dxfId="6">
      <formula>0.85</formula>
      <formula>1.5</formula>
    </cfRule>
    <cfRule type="cellIs" priority="9" operator="between" aboveAverage="0" equalAverage="0" bottom="0" percent="0" rank="0" text="" dxfId="7">
      <formula>0.65</formula>
      <formula>0.85</formula>
    </cfRule>
    <cfRule type="cellIs" priority="10" operator="between" aboveAverage="0" equalAverage="0" bottom="0" percent="0" rank="0" text="" dxfId="8">
      <formula>0</formula>
      <formula>0.65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5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1" width="14.86"/>
    <col collapsed="false" customWidth="true" hidden="false" outlineLevel="0" max="1025" min="2" style="1" width="10.71"/>
  </cols>
  <sheetData>
    <row r="1" customFormat="false" ht="15" hidden="false" customHeight="true" outlineLevel="0" collapsed="false">
      <c r="A1" s="1" t="s">
        <v>61</v>
      </c>
      <c r="B1" s="1" t="s">
        <v>62</v>
      </c>
    </row>
    <row r="2" customFormat="false" ht="15" hidden="false" customHeight="true" outlineLevel="0" collapsed="false">
      <c r="A2" s="9" t="s">
        <v>5</v>
      </c>
      <c r="B2" s="1" t="s">
        <v>6</v>
      </c>
    </row>
    <row r="3" customFormat="false" ht="15" hidden="false" customHeight="true" outlineLevel="0" collapsed="false">
      <c r="A3" s="10" t="s">
        <v>9</v>
      </c>
      <c r="B3" s="1" t="s">
        <v>10</v>
      </c>
    </row>
    <row r="4" customFormat="false" ht="15" hidden="false" customHeight="true" outlineLevel="0" collapsed="false">
      <c r="A4" s="13" t="s">
        <v>13</v>
      </c>
      <c r="B4" s="1" t="s">
        <v>14</v>
      </c>
    </row>
    <row r="5" customFormat="false" ht="15" hidden="false" customHeight="true" outlineLevel="0" collapsed="false">
      <c r="A5" s="1" t="s">
        <v>15</v>
      </c>
      <c r="B5" s="1" t="s">
        <v>16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LibreOffice/5.3.6.1$Linux_X86_64 LibreOffice_project/30$Build-1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de-DE</dc:language>
  <cp:lastModifiedBy/>
  <dcterms:modified xsi:type="dcterms:W3CDTF">2020-01-10T10:45:03Z</dcterms:modified>
  <cp:revision>17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