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icht_Progr" sheetId="1" r:id="rId1"/>
    <sheet name="Farbskala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2" i="1" l="1"/>
  <c r="I93" i="1"/>
  <c r="M93" i="1" s="1"/>
  <c r="S93" i="1"/>
  <c r="R93" i="1"/>
  <c r="O93" i="1"/>
  <c r="L93" i="1"/>
  <c r="H93" i="1"/>
  <c r="Q99" i="1" l="1"/>
  <c r="P99" i="1"/>
  <c r="K99" i="1"/>
  <c r="J99" i="1"/>
  <c r="S98" i="1"/>
  <c r="R98" i="1"/>
  <c r="O98" i="1"/>
  <c r="L98" i="1"/>
  <c r="I98" i="1"/>
  <c r="H98" i="1"/>
  <c r="S97" i="1"/>
  <c r="R97" i="1"/>
  <c r="O97" i="1"/>
  <c r="L97" i="1"/>
  <c r="I97" i="1"/>
  <c r="H97" i="1"/>
  <c r="S96" i="1"/>
  <c r="R96" i="1"/>
  <c r="O96" i="1"/>
  <c r="L96" i="1"/>
  <c r="I96" i="1"/>
  <c r="H96" i="1"/>
  <c r="S95" i="1"/>
  <c r="R95" i="1"/>
  <c r="O95" i="1"/>
  <c r="L95" i="1"/>
  <c r="I95" i="1"/>
  <c r="H95" i="1"/>
  <c r="S94" i="1"/>
  <c r="R94" i="1"/>
  <c r="O94" i="1"/>
  <c r="L94" i="1"/>
  <c r="I94" i="1"/>
  <c r="H94" i="1"/>
  <c r="S92" i="1"/>
  <c r="R92" i="1"/>
  <c r="O92" i="1"/>
  <c r="L92" i="1"/>
  <c r="H92" i="1"/>
  <c r="S91" i="1"/>
  <c r="R91" i="1"/>
  <c r="O91" i="1"/>
  <c r="L91" i="1"/>
  <c r="I91" i="1"/>
  <c r="H91" i="1"/>
  <c r="S90" i="1"/>
  <c r="R90" i="1"/>
  <c r="O90" i="1"/>
  <c r="L90" i="1"/>
  <c r="I90" i="1"/>
  <c r="H90" i="1"/>
  <c r="S89" i="1"/>
  <c r="R89" i="1"/>
  <c r="O89" i="1"/>
  <c r="L89" i="1"/>
  <c r="I89" i="1"/>
  <c r="H89" i="1"/>
  <c r="S88" i="1"/>
  <c r="R88" i="1"/>
  <c r="O88" i="1"/>
  <c r="L88" i="1"/>
  <c r="I88" i="1"/>
  <c r="H88" i="1"/>
  <c r="S87" i="1"/>
  <c r="R87" i="1"/>
  <c r="O87" i="1"/>
  <c r="L87" i="1"/>
  <c r="I87" i="1"/>
  <c r="H87" i="1"/>
  <c r="S86" i="1"/>
  <c r="R86" i="1"/>
  <c r="O86" i="1"/>
  <c r="L86" i="1"/>
  <c r="I86" i="1"/>
  <c r="H86" i="1"/>
  <c r="S85" i="1"/>
  <c r="R85" i="1"/>
  <c r="O85" i="1"/>
  <c r="L85" i="1"/>
  <c r="I85" i="1"/>
  <c r="H85" i="1"/>
  <c r="S84" i="1"/>
  <c r="R84" i="1"/>
  <c r="O84" i="1"/>
  <c r="L84" i="1"/>
  <c r="I84" i="1"/>
  <c r="H84" i="1"/>
  <c r="S83" i="1"/>
  <c r="R83" i="1"/>
  <c r="O83" i="1"/>
  <c r="L83" i="1"/>
  <c r="I83" i="1"/>
  <c r="H83" i="1"/>
  <c r="S82" i="1"/>
  <c r="R82" i="1"/>
  <c r="O82" i="1"/>
  <c r="L82" i="1"/>
  <c r="I82" i="1"/>
  <c r="H82" i="1"/>
  <c r="S81" i="1"/>
  <c r="R81" i="1"/>
  <c r="O81" i="1"/>
  <c r="L81" i="1"/>
  <c r="I81" i="1"/>
  <c r="H81" i="1"/>
  <c r="S80" i="1"/>
  <c r="R80" i="1"/>
  <c r="O80" i="1"/>
  <c r="L80" i="1"/>
  <c r="I80" i="1"/>
  <c r="H80" i="1"/>
  <c r="S79" i="1"/>
  <c r="R79" i="1"/>
  <c r="O79" i="1"/>
  <c r="L79" i="1"/>
  <c r="I79" i="1"/>
  <c r="H79" i="1"/>
  <c r="S78" i="1"/>
  <c r="R78" i="1"/>
  <c r="O78" i="1"/>
  <c r="L78" i="1"/>
  <c r="I78" i="1"/>
  <c r="H78" i="1"/>
  <c r="S77" i="1"/>
  <c r="R77" i="1"/>
  <c r="O77" i="1"/>
  <c r="L77" i="1"/>
  <c r="I77" i="1"/>
  <c r="H77" i="1"/>
  <c r="S76" i="1"/>
  <c r="R76" i="1"/>
  <c r="O76" i="1"/>
  <c r="L76" i="1"/>
  <c r="I76" i="1"/>
  <c r="H76" i="1"/>
  <c r="S75" i="1"/>
  <c r="R75" i="1"/>
  <c r="O75" i="1"/>
  <c r="L75" i="1"/>
  <c r="I75" i="1"/>
  <c r="H75" i="1"/>
  <c r="S74" i="1"/>
  <c r="R74" i="1"/>
  <c r="O74" i="1"/>
  <c r="L74" i="1"/>
  <c r="I74" i="1"/>
  <c r="H74" i="1"/>
  <c r="S73" i="1"/>
  <c r="R73" i="1"/>
  <c r="O73" i="1"/>
  <c r="L73" i="1"/>
  <c r="I73" i="1"/>
  <c r="H73" i="1"/>
  <c r="S72" i="1"/>
  <c r="R72" i="1"/>
  <c r="O72" i="1"/>
  <c r="L72" i="1"/>
  <c r="I72" i="1"/>
  <c r="H72" i="1"/>
  <c r="S71" i="1"/>
  <c r="R71" i="1"/>
  <c r="O71" i="1"/>
  <c r="L71" i="1"/>
  <c r="I71" i="1"/>
  <c r="H71" i="1"/>
  <c r="S70" i="1"/>
  <c r="R70" i="1"/>
  <c r="O70" i="1"/>
  <c r="L70" i="1"/>
  <c r="I70" i="1"/>
  <c r="H70" i="1"/>
  <c r="S69" i="1"/>
  <c r="R69" i="1"/>
  <c r="O69" i="1"/>
  <c r="L69" i="1"/>
  <c r="I69" i="1"/>
  <c r="H69" i="1"/>
  <c r="S68" i="1"/>
  <c r="R68" i="1"/>
  <c r="O68" i="1"/>
  <c r="L68" i="1"/>
  <c r="I68" i="1"/>
  <c r="H68" i="1"/>
  <c r="S67" i="1"/>
  <c r="R67" i="1"/>
  <c r="O67" i="1"/>
  <c r="L67" i="1"/>
  <c r="I67" i="1"/>
  <c r="H67" i="1"/>
  <c r="S66" i="1"/>
  <c r="R66" i="1"/>
  <c r="O66" i="1"/>
  <c r="L66" i="1"/>
  <c r="I66" i="1"/>
  <c r="H66" i="1"/>
  <c r="S65" i="1"/>
  <c r="R65" i="1"/>
  <c r="O65" i="1"/>
  <c r="L65" i="1"/>
  <c r="I65" i="1"/>
  <c r="H65" i="1"/>
  <c r="S64" i="1"/>
  <c r="R64" i="1"/>
  <c r="O64" i="1"/>
  <c r="L64" i="1"/>
  <c r="I64" i="1"/>
  <c r="H64" i="1"/>
  <c r="S63" i="1"/>
  <c r="R63" i="1"/>
  <c r="O63" i="1"/>
  <c r="L63" i="1"/>
  <c r="I63" i="1"/>
  <c r="H63" i="1"/>
  <c r="S62" i="1"/>
  <c r="R62" i="1"/>
  <c r="O62" i="1"/>
  <c r="L62" i="1"/>
  <c r="I62" i="1"/>
  <c r="H62" i="1"/>
  <c r="S61" i="1"/>
  <c r="R61" i="1"/>
  <c r="O61" i="1"/>
  <c r="L61" i="1"/>
  <c r="I61" i="1"/>
  <c r="H61" i="1"/>
  <c r="S60" i="1"/>
  <c r="R60" i="1"/>
  <c r="O60" i="1"/>
  <c r="L60" i="1"/>
  <c r="I60" i="1"/>
  <c r="H60" i="1"/>
  <c r="S59" i="1"/>
  <c r="R59" i="1"/>
  <c r="O59" i="1"/>
  <c r="L59" i="1"/>
  <c r="I59" i="1"/>
  <c r="H59" i="1"/>
  <c r="S58" i="1"/>
  <c r="R58" i="1"/>
  <c r="O58" i="1"/>
  <c r="L58" i="1"/>
  <c r="I58" i="1"/>
  <c r="H58" i="1"/>
  <c r="S57" i="1"/>
  <c r="R57" i="1"/>
  <c r="O57" i="1"/>
  <c r="L57" i="1"/>
  <c r="I57" i="1"/>
  <c r="H57" i="1"/>
  <c r="S56" i="1"/>
  <c r="R56" i="1"/>
  <c r="O56" i="1"/>
  <c r="L56" i="1"/>
  <c r="I56" i="1"/>
  <c r="H56" i="1"/>
  <c r="S55" i="1"/>
  <c r="R55" i="1"/>
  <c r="O55" i="1"/>
  <c r="L55" i="1"/>
  <c r="I55" i="1"/>
  <c r="H55" i="1"/>
  <c r="S54" i="1"/>
  <c r="R54" i="1"/>
  <c r="O54" i="1"/>
  <c r="L54" i="1"/>
  <c r="I54" i="1"/>
  <c r="H54" i="1"/>
  <c r="S53" i="1"/>
  <c r="R53" i="1"/>
  <c r="O53" i="1"/>
  <c r="L53" i="1"/>
  <c r="I53" i="1"/>
  <c r="H53" i="1"/>
  <c r="S52" i="1"/>
  <c r="R52" i="1"/>
  <c r="O52" i="1"/>
  <c r="L52" i="1"/>
  <c r="I52" i="1"/>
  <c r="H52" i="1"/>
  <c r="S51" i="1"/>
  <c r="R51" i="1"/>
  <c r="O51" i="1"/>
  <c r="L51" i="1"/>
  <c r="I51" i="1"/>
  <c r="H51" i="1"/>
  <c r="S50" i="1"/>
  <c r="R50" i="1"/>
  <c r="O50" i="1"/>
  <c r="L50" i="1"/>
  <c r="I50" i="1"/>
  <c r="H50" i="1"/>
  <c r="S49" i="1"/>
  <c r="R49" i="1"/>
  <c r="O49" i="1"/>
  <c r="L49" i="1"/>
  <c r="I49" i="1"/>
  <c r="H49" i="1"/>
  <c r="S48" i="1"/>
  <c r="R48" i="1"/>
  <c r="O48" i="1"/>
  <c r="L48" i="1"/>
  <c r="I48" i="1"/>
  <c r="H48" i="1"/>
  <c r="S47" i="1"/>
  <c r="R47" i="1"/>
  <c r="O47" i="1"/>
  <c r="L47" i="1"/>
  <c r="I47" i="1"/>
  <c r="H47" i="1"/>
  <c r="S46" i="1"/>
  <c r="R46" i="1"/>
  <c r="O46" i="1"/>
  <c r="L46" i="1"/>
  <c r="I46" i="1"/>
  <c r="H46" i="1"/>
  <c r="S45" i="1"/>
  <c r="R45" i="1"/>
  <c r="O45" i="1"/>
  <c r="L45" i="1"/>
  <c r="I45" i="1"/>
  <c r="H45" i="1"/>
  <c r="S44" i="1"/>
  <c r="R44" i="1"/>
  <c r="O44" i="1"/>
  <c r="L44" i="1"/>
  <c r="I44" i="1"/>
  <c r="H44" i="1"/>
  <c r="S43" i="1"/>
  <c r="R43" i="1"/>
  <c r="O43" i="1"/>
  <c r="L43" i="1"/>
  <c r="I43" i="1"/>
  <c r="H43" i="1"/>
  <c r="S42" i="1"/>
  <c r="R42" i="1"/>
  <c r="O42" i="1"/>
  <c r="L42" i="1"/>
  <c r="I42" i="1"/>
  <c r="H42" i="1"/>
  <c r="S41" i="1"/>
  <c r="R41" i="1"/>
  <c r="O41" i="1"/>
  <c r="L41" i="1"/>
  <c r="I41" i="1"/>
  <c r="H41" i="1"/>
  <c r="S40" i="1"/>
  <c r="R40" i="1"/>
  <c r="O40" i="1"/>
  <c r="L40" i="1"/>
  <c r="I40" i="1"/>
  <c r="H40" i="1"/>
  <c r="S39" i="1"/>
  <c r="R39" i="1"/>
  <c r="O39" i="1"/>
  <c r="L39" i="1"/>
  <c r="I39" i="1"/>
  <c r="H39" i="1"/>
  <c r="S38" i="1"/>
  <c r="R38" i="1"/>
  <c r="O38" i="1"/>
  <c r="L38" i="1"/>
  <c r="I38" i="1"/>
  <c r="H38" i="1"/>
  <c r="S37" i="1"/>
  <c r="R37" i="1"/>
  <c r="O37" i="1"/>
  <c r="L37" i="1"/>
  <c r="I37" i="1"/>
  <c r="H37" i="1"/>
  <c r="S36" i="1"/>
  <c r="R36" i="1"/>
  <c r="O36" i="1"/>
  <c r="L36" i="1"/>
  <c r="I36" i="1"/>
  <c r="H36" i="1"/>
  <c r="S35" i="1"/>
  <c r="R35" i="1"/>
  <c r="O35" i="1"/>
  <c r="L35" i="1"/>
  <c r="I35" i="1"/>
  <c r="H35" i="1"/>
  <c r="S34" i="1"/>
  <c r="R34" i="1"/>
  <c r="O34" i="1"/>
  <c r="L34" i="1"/>
  <c r="I34" i="1"/>
  <c r="H34" i="1"/>
  <c r="S33" i="1"/>
  <c r="R33" i="1"/>
  <c r="O33" i="1"/>
  <c r="L33" i="1"/>
  <c r="I33" i="1"/>
  <c r="H33" i="1"/>
  <c r="S32" i="1"/>
  <c r="R32" i="1"/>
  <c r="O32" i="1"/>
  <c r="L32" i="1"/>
  <c r="I32" i="1"/>
  <c r="H32" i="1"/>
  <c r="S31" i="1"/>
  <c r="R31" i="1"/>
  <c r="O31" i="1"/>
  <c r="L31" i="1"/>
  <c r="I31" i="1"/>
  <c r="H31" i="1"/>
  <c r="S30" i="1"/>
  <c r="R30" i="1"/>
  <c r="O30" i="1"/>
  <c r="L30" i="1"/>
  <c r="I30" i="1"/>
  <c r="H30" i="1"/>
  <c r="S29" i="1"/>
  <c r="R29" i="1"/>
  <c r="O29" i="1"/>
  <c r="L29" i="1"/>
  <c r="I29" i="1"/>
  <c r="H29" i="1"/>
  <c r="S28" i="1"/>
  <c r="R28" i="1"/>
  <c r="O28" i="1"/>
  <c r="L28" i="1"/>
  <c r="I28" i="1"/>
  <c r="H28" i="1"/>
  <c r="S27" i="1"/>
  <c r="R27" i="1"/>
  <c r="O27" i="1"/>
  <c r="L27" i="1"/>
  <c r="I27" i="1"/>
  <c r="H27" i="1"/>
  <c r="S26" i="1"/>
  <c r="R26" i="1"/>
  <c r="O26" i="1"/>
  <c r="L26" i="1"/>
  <c r="I26" i="1"/>
  <c r="H26" i="1"/>
  <c r="S25" i="1"/>
  <c r="R25" i="1"/>
  <c r="O25" i="1"/>
  <c r="L25" i="1"/>
  <c r="I25" i="1"/>
  <c r="H25" i="1"/>
  <c r="S24" i="1"/>
  <c r="R24" i="1"/>
  <c r="O24" i="1"/>
  <c r="L24" i="1"/>
  <c r="I24" i="1"/>
  <c r="H24" i="1"/>
  <c r="S23" i="1"/>
  <c r="R23" i="1"/>
  <c r="O23" i="1"/>
  <c r="L23" i="1"/>
  <c r="I23" i="1"/>
  <c r="H23" i="1"/>
  <c r="S22" i="1"/>
  <c r="R22" i="1"/>
  <c r="O22" i="1"/>
  <c r="L22" i="1"/>
  <c r="I22" i="1"/>
  <c r="H22" i="1"/>
  <c r="S21" i="1"/>
  <c r="R21" i="1"/>
  <c r="O21" i="1"/>
  <c r="L21" i="1"/>
  <c r="I21" i="1"/>
  <c r="H21" i="1"/>
  <c r="S20" i="1"/>
  <c r="R20" i="1"/>
  <c r="O20" i="1"/>
  <c r="L20" i="1"/>
  <c r="I20" i="1"/>
  <c r="H20" i="1"/>
  <c r="S19" i="1"/>
  <c r="R19" i="1"/>
  <c r="O19" i="1"/>
  <c r="L19" i="1"/>
  <c r="I19" i="1"/>
  <c r="H19" i="1"/>
  <c r="S18" i="1"/>
  <c r="R18" i="1"/>
  <c r="O18" i="1"/>
  <c r="L18" i="1"/>
  <c r="I18" i="1"/>
  <c r="H18" i="1"/>
  <c r="S17" i="1"/>
  <c r="R17" i="1"/>
  <c r="O17" i="1"/>
  <c r="L17" i="1"/>
  <c r="I17" i="1"/>
  <c r="H17" i="1"/>
  <c r="S16" i="1"/>
  <c r="R16" i="1"/>
  <c r="O16" i="1"/>
  <c r="L16" i="1"/>
  <c r="I16" i="1"/>
  <c r="H16" i="1"/>
  <c r="S15" i="1"/>
  <c r="R15" i="1"/>
  <c r="O15" i="1"/>
  <c r="L15" i="1"/>
  <c r="I15" i="1"/>
  <c r="H15" i="1"/>
  <c r="S14" i="1"/>
  <c r="R14" i="1"/>
  <c r="O14" i="1"/>
  <c r="L14" i="1"/>
  <c r="I14" i="1"/>
  <c r="H14" i="1"/>
  <c r="E5" i="1"/>
  <c r="E4" i="1"/>
  <c r="M74" i="1" l="1"/>
  <c r="M24" i="1"/>
  <c r="M32" i="1"/>
  <c r="M44" i="1"/>
  <c r="M45" i="1"/>
  <c r="M47" i="1"/>
  <c r="M49" i="1"/>
  <c r="M67" i="1"/>
  <c r="M69" i="1"/>
  <c r="M70" i="1"/>
  <c r="M79" i="1"/>
  <c r="M29" i="1"/>
  <c r="M90" i="1"/>
  <c r="M51" i="1"/>
  <c r="M53" i="1"/>
  <c r="R99" i="1"/>
  <c r="L99" i="1"/>
  <c r="O99" i="1"/>
  <c r="M33" i="1"/>
  <c r="M36" i="1"/>
  <c r="M95" i="1"/>
  <c r="M97" i="1"/>
  <c r="M78" i="1"/>
  <c r="M80" i="1"/>
  <c r="M84" i="1"/>
  <c r="S99" i="1"/>
  <c r="M20" i="1"/>
  <c r="M41" i="1"/>
  <c r="M62" i="1"/>
  <c r="M65" i="1"/>
  <c r="M14" i="1"/>
  <c r="M16" i="1"/>
  <c r="M30" i="1"/>
  <c r="M34" i="1"/>
  <c r="M35" i="1"/>
  <c r="M38" i="1"/>
  <c r="M50" i="1"/>
  <c r="M59" i="1"/>
  <c r="M61" i="1"/>
  <c r="M63" i="1"/>
  <c r="M81" i="1"/>
  <c r="M83" i="1"/>
  <c r="M85" i="1"/>
  <c r="M87" i="1"/>
  <c r="E6" i="1"/>
  <c r="M19" i="1"/>
  <c r="M21" i="1"/>
  <c r="M23" i="1"/>
  <c r="M26" i="1"/>
  <c r="M46" i="1"/>
  <c r="M56" i="1"/>
  <c r="M58" i="1"/>
  <c r="M75" i="1"/>
  <c r="M89" i="1"/>
  <c r="M94" i="1"/>
  <c r="M96" i="1"/>
  <c r="M25" i="1"/>
  <c r="M37" i="1"/>
  <c r="M15" i="1"/>
  <c r="M22" i="1"/>
  <c r="M17" i="1"/>
  <c r="M18" i="1"/>
  <c r="M27" i="1"/>
  <c r="M31" i="1"/>
  <c r="M39" i="1"/>
  <c r="M43" i="1"/>
  <c r="M48" i="1"/>
  <c r="M52" i="1"/>
  <c r="M55" i="1"/>
  <c r="M57" i="1"/>
  <c r="M64" i="1"/>
  <c r="M71" i="1"/>
  <c r="M72" i="1"/>
  <c r="M77" i="1"/>
  <c r="M86" i="1"/>
  <c r="M88" i="1"/>
  <c r="M92" i="1"/>
  <c r="M42" i="1"/>
  <c r="M76" i="1"/>
  <c r="M91" i="1"/>
  <c r="M28" i="1"/>
  <c r="M40" i="1"/>
  <c r="M54" i="1"/>
  <c r="M60" i="1"/>
  <c r="M66" i="1"/>
  <c r="M68" i="1"/>
  <c r="M73" i="1"/>
  <c r="M82" i="1"/>
  <c r="M98" i="1"/>
  <c r="M99" i="1" l="1"/>
</calcChain>
</file>

<file path=xl/sharedStrings.xml><?xml version="1.0" encoding="utf-8"?>
<sst xmlns="http://schemas.openxmlformats.org/spreadsheetml/2006/main" count="819" uniqueCount="657">
  <si>
    <t>Förderprogramm Stark im Beruf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</si>
  <si>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</si>
  <si>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</si>
  <si>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</si>
  <si>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</si>
  <si>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</si>
  <si>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</si>
  <si>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</si>
  <si>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</si>
  <si>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</si>
  <si>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</si>
  <si>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Stand</t>
  </si>
  <si>
    <t>Anteil</t>
  </si>
  <si>
    <t>85,00% - 149,99%</t>
  </si>
  <si>
    <t>grün</t>
  </si>
  <si>
    <t>&gt; 150,00%</t>
  </si>
  <si>
    <t>weiss</t>
  </si>
  <si>
    <t>(Orientierung an DVO (EU) Nr. 215/2014, Art 6)</t>
  </si>
  <si>
    <t>Stammdaten</t>
  </si>
  <si>
    <t xml:space="preserve">Outputindikator </t>
  </si>
  <si>
    <t>Ergebnisindikator 
(erfolgreiche Austritte gem. progr.-spezifischer Vorgaben)</t>
  </si>
  <si>
    <t xml:space="preserve">SOLL </t>
  </si>
  <si>
    <t>IST</t>
  </si>
  <si>
    <t>SOLL</t>
  </si>
  <si>
    <t>Vorhaben-kennung</t>
  </si>
  <si>
    <t>Träger</t>
  </si>
  <si>
    <t>Region</t>
  </si>
  <si>
    <t>Bundesland</t>
  </si>
  <si>
    <t>Name in der Datenbank
(beneficiary_name)</t>
  </si>
  <si>
    <t>Vorhabenbeginn</t>
  </si>
  <si>
    <t>Vorhabenende</t>
  </si>
  <si>
    <t>Laufzeit gesamt (Monate)</t>
  </si>
  <si>
    <t>Laufzeit
 aktuell
(Monate)</t>
  </si>
  <si>
    <t>OI  
(lt. ZB)</t>
  </si>
  <si>
    <t>OI 
(Eintritte)</t>
  </si>
  <si>
    <t>OI anteilig nach Laufzeit gesamt
(Füllstand)</t>
  </si>
  <si>
    <t>OI anteilig nach Laufzeit aktuell
(Zwischenziel)</t>
  </si>
  <si>
    <t>EI</t>
  </si>
  <si>
    <t>EI (absolut)</t>
  </si>
  <si>
    <t>Austritte</t>
  </si>
  <si>
    <t>EI anteilig Austritte</t>
  </si>
  <si>
    <t>EI anteilig OI</t>
  </si>
  <si>
    <t>ser 1</t>
  </si>
  <si>
    <t>NI</t>
  </si>
  <si>
    <t>NW</t>
  </si>
  <si>
    <t>Förderverein pro Kinder und Jugendliche e. V.</t>
  </si>
  <si>
    <t>ser 2</t>
  </si>
  <si>
    <t>SN</t>
  </si>
  <si>
    <t>AWO Kreisverband Fulda e.V. Bürgerzentrum Aschenberg</t>
  </si>
  <si>
    <t>MV</t>
  </si>
  <si>
    <t>low-tec gem. Arbeitsmarktförderungsgesellschaft Düren mbH</t>
  </si>
  <si>
    <t>Vatter Bildungszentrum GmbH &amp; Co. KG</t>
  </si>
  <si>
    <t>BW</t>
  </si>
  <si>
    <t>Evangelischer Kirchenkreis Gelsenkirchen und Wattenscheid</t>
  </si>
  <si>
    <t>Entwicklungs- und Betriebsgesellschaft der Stadt Bocholt mbH</t>
  </si>
  <si>
    <t>BY</t>
  </si>
  <si>
    <t>Q-Prints&amp;Service gGmbH</t>
  </si>
  <si>
    <t>BE</t>
  </si>
  <si>
    <t>bequa Flensburg gGmbH</t>
  </si>
  <si>
    <t>SH</t>
  </si>
  <si>
    <t>ZAUG gGmbH</t>
  </si>
  <si>
    <t>Frauen gegen Erwerbslosigkeit e.V.</t>
  </si>
  <si>
    <t>Internationaler Bund (IB) e.V.</t>
  </si>
  <si>
    <t>Noris-Arbeit gGmbH (NOA)</t>
  </si>
  <si>
    <t>ÜR 1</t>
  </si>
  <si>
    <t>ST</t>
  </si>
  <si>
    <t>Jobcenter Landkreis Mayen-Koblenz</t>
  </si>
  <si>
    <t>RP</t>
  </si>
  <si>
    <t>die kurbel Katholisches Jugendwerk Oberhausen gGmbH</t>
  </si>
  <si>
    <t>Stadt Freiburg im Breisgau</t>
  </si>
  <si>
    <t>a.l.s.o.  e.V.</t>
  </si>
  <si>
    <t>Kultur- und Weiterbildungsgesellschaft mbH</t>
  </si>
  <si>
    <t>MitMenschen e.V.</t>
  </si>
  <si>
    <t>DEG</t>
  </si>
  <si>
    <t>Heidelberger Dienste gGmbH</t>
  </si>
  <si>
    <t>CBZ Bildungszentrum Schmitt e.K.</t>
  </si>
  <si>
    <t>Gesellschaft für Berufsförderung und Ausbildung mbH</t>
  </si>
  <si>
    <t>AWO Kreisverband Jena-Weimar e.V.</t>
  </si>
  <si>
    <t>AWO-Kreisverband Rosenheim e.V.</t>
  </si>
  <si>
    <t>Jugendwerkstatt Frohe Zukunft" Halle-Saalekreis e.V."</t>
  </si>
  <si>
    <t>Multikulturelles Forum e. V.</t>
  </si>
  <si>
    <t>Beschäftigungsförderung Göttingen kAöR</t>
  </si>
  <si>
    <t>Berufl. Fortbildungszentren der Bayer Wirtschaft (bfz) gGmbH</t>
  </si>
  <si>
    <t>AWO-Mehrgenerationenhaus Landsberg</t>
  </si>
  <si>
    <t>Interkulturelle Beratungs- und Begegnungs Centrum IBBC e.V.</t>
  </si>
  <si>
    <t>AWO Arbeit &amp; Qualifizierung gemeinnützige GmbH Solingen</t>
  </si>
  <si>
    <t>Frauenbüro des Saarpfalz-Kreises</t>
  </si>
  <si>
    <t>SL</t>
  </si>
  <si>
    <t>ÜAG Jena gGmbH</t>
  </si>
  <si>
    <t>BB</t>
  </si>
  <si>
    <t>Historisch-Ökologische Bildungsstätte e. V.</t>
  </si>
  <si>
    <t>Berufliches Fortbildungszentrum</t>
  </si>
  <si>
    <t>BENGI e.V</t>
  </si>
  <si>
    <t>FLAKS e.V. - Zentrum für Frauen in Altona</t>
  </si>
  <si>
    <t>HH</t>
  </si>
  <si>
    <t>Türkische Gemeinde Baden-Württemberg e.V.</t>
  </si>
  <si>
    <t>Diakonie-Hilfswerk Hamburg</t>
  </si>
  <si>
    <t>AGENTUR DER WIRTSCHAFT</t>
  </si>
  <si>
    <t>DE8</t>
  </si>
  <si>
    <t>Berlin-Brandenburgische Auslandsgesellschaft e.V.</t>
  </si>
  <si>
    <t>Bonner Verein für Pflege- und Gesundheitsberufe e.V.</t>
  </si>
  <si>
    <t>Arbeitsförderungs-Zentrum im Lande Bremen GmbH (afz)</t>
  </si>
  <si>
    <t>HB</t>
  </si>
  <si>
    <t>Fortbildungsakademie der Wirtschaft gGmbH, Akademie Hanau</t>
  </si>
  <si>
    <t>Institut für Berufsbildung und Sozialmanagement gemeinn.GmbH</t>
  </si>
  <si>
    <t>KIZ SINNOVA - Gesellschaft für Soziale Innovationen gGmbH</t>
  </si>
  <si>
    <t>ZAB gGmbH</t>
  </si>
  <si>
    <t>Koordinierungsstelle Weiterbildung und Beschäftigung e. V.</t>
  </si>
  <si>
    <t>ttg team training GmbH</t>
  </si>
  <si>
    <t>Neue Arbeit Saar GmbH</t>
  </si>
  <si>
    <t>SBH Südost GmbH</t>
  </si>
  <si>
    <t>SPI Soziale Stadt und Land Entwicklungsgesellschaft mbH</t>
  </si>
  <si>
    <t>Bildungszentrum Lernen und Technik gGmbH Dresden</t>
  </si>
  <si>
    <t>Deutscher Kinderschutzbund, Kreisverband Ostholstein e.V.</t>
  </si>
  <si>
    <t>AWO Berufsbildungszentrum gGmbH</t>
  </si>
  <si>
    <t>Bildungszentrum des Handels e.V.</t>
  </si>
  <si>
    <t>Frau und Beruf GmbH</t>
  </si>
  <si>
    <t>Albatros gGmbH</t>
  </si>
  <si>
    <t>DDA Destiny Diversity Academy GmbH</t>
  </si>
  <si>
    <t>Goldnetz gGmbH</t>
  </si>
  <si>
    <t>SIB.0152.19</t>
  </si>
  <si>
    <t>bfw - Unternehmen für Bildung Fortbildungwerk des DGB</t>
  </si>
  <si>
    <t>SIB.0152.19 SIB Hannover (bfw)</t>
  </si>
  <si>
    <t>fes:target:t:*:SIB.0152.19</t>
  </si>
  <si>
    <t>fes:entry:t:*:SIB.0152.19</t>
  </si>
  <si>
    <t>fes:exit:t:*:SIB.0152.19</t>
  </si>
  <si>
    <t>fes:a2_1+exit:t:*:SIB.0152.19</t>
  </si>
  <si>
    <t>SIB.0153.19</t>
  </si>
  <si>
    <t>AWO-Kreisverband Salzgitter-Wolfenbüttel</t>
  </si>
  <si>
    <t>SIB.0153.19 Salzgitter</t>
  </si>
  <si>
    <t>fes:target:t:*:SIB.0153.19</t>
  </si>
  <si>
    <t>fes:entry:t:*:SIB.0153.19</t>
  </si>
  <si>
    <t>fes:exit:t:*:SIB.0153.19</t>
  </si>
  <si>
    <t>fes:a2_1+exit:t:*:SIB.0153.19</t>
  </si>
  <si>
    <t>SIB.0157.19</t>
  </si>
  <si>
    <t>Kulturzentrum Schlachthof</t>
  </si>
  <si>
    <t>SIB.0157.19 SIB Kassel (Kulturzentrum Schlachthof)</t>
  </si>
  <si>
    <t>fes:target:t:*:SIB.0157.19</t>
  </si>
  <si>
    <t>fes:entry:t:*:SIB.0157.19</t>
  </si>
  <si>
    <t>fes:exit:t:*:SIB.0157.19</t>
  </si>
  <si>
    <t>fes:a2_1+exit:t:*:SIB.0157.19</t>
  </si>
  <si>
    <t>SIB.0159.19</t>
  </si>
  <si>
    <t>Kreisvolkshochschule Norden gGmbH</t>
  </si>
  <si>
    <t>SIB.0159.19 SIB Norden</t>
  </si>
  <si>
    <t>fes:target:t:*:SIB.0159.19</t>
  </si>
  <si>
    <t>fes:entry:t:*:SIB.0159.19</t>
  </si>
  <si>
    <t>fes:exit:t:*:SIB.0159.19</t>
  </si>
  <si>
    <t>fes:a2_1+exit:t:*:SIB.0159.19</t>
  </si>
  <si>
    <t>SIB.0162.19</t>
  </si>
  <si>
    <t>Arbeitskreis für Aus- und Weiterbildung (AAW) e.V.</t>
  </si>
  <si>
    <t>SIB.0162.19 Landau</t>
  </si>
  <si>
    <t>fes:target:t:*:SIB.0162.19</t>
  </si>
  <si>
    <t>fes:entry:t:*:SIB.0162.19</t>
  </si>
  <si>
    <t>fes:exit:t:*:SIB.0162.19</t>
  </si>
  <si>
    <t>fes:a2_1+exit:t:*:SIB.0162.19</t>
  </si>
  <si>
    <t>SIB.0164.19</t>
  </si>
  <si>
    <t>Caritasverband der Diözese Rottenburg-Stuttgart e.V.</t>
  </si>
  <si>
    <t>SIB.0164.19 SIB Ulm</t>
  </si>
  <si>
    <t>fes:target:t:*:SIB.0164.19</t>
  </si>
  <si>
    <t>fes:entry:t:*:SIB.0164.19</t>
  </si>
  <si>
    <t>fes:exit:t:*:SIB.0164.19</t>
  </si>
  <si>
    <t>fes:a2_1+exit:t:*:SIB.0164.19</t>
  </si>
  <si>
    <t>SIB.0169.19</t>
  </si>
  <si>
    <t>Kinder im Zentrum Gallus e.V.</t>
  </si>
  <si>
    <t>SIB.0169.19 Frankfurt (Kinder im Zentrum Gallus e.V.)</t>
  </si>
  <si>
    <t>fes:target:t:*:SIB.0169.19</t>
  </si>
  <si>
    <t>fes:entry:t:*:SIB.0169.19</t>
  </si>
  <si>
    <t>fes:exit:t:*:SIB.0169.19</t>
  </si>
  <si>
    <t>fes:a2_1+exit:t:*:SIB.0169.19</t>
  </si>
  <si>
    <t>SIB.0170.19</t>
  </si>
  <si>
    <t>BBQ Berufliche Bildung gGmbH</t>
  </si>
  <si>
    <t>SIB.0170.19 Stuttgart (BBQ)</t>
  </si>
  <si>
    <t>fes:target:t:*:SIB.0170.19</t>
  </si>
  <si>
    <t>fes:entry:t:*:SIB.0170.19</t>
  </si>
  <si>
    <t>fes:exit:t:*:SIB.0170.19</t>
  </si>
  <si>
    <t>fes:a2_1+exit:t:*:SIB.0170.19</t>
  </si>
  <si>
    <t>SIB.0175.19</t>
  </si>
  <si>
    <t>Diakonische Jugendhilfe Region Heilbronn gGmbH</t>
  </si>
  <si>
    <t>SIB.0175.19 Eppingen-Kleingartach</t>
  </si>
  <si>
    <t>fes:target:t:*:SIB.0175.19</t>
  </si>
  <si>
    <t>fes:entry:t:*:SIB.0175.19</t>
  </si>
  <si>
    <t>fes:exit:t:*:SIB.0175.19</t>
  </si>
  <si>
    <t>fes:a2_1+exit:t:*:SIB.0175.19</t>
  </si>
  <si>
    <t>SIB.0178.19</t>
  </si>
  <si>
    <t>Gesellschaft für Berufsförderung und Ausbildung mbH (GEBA) Osnabrück</t>
  </si>
  <si>
    <t>SIB.0178.19 Osnabrueck</t>
  </si>
  <si>
    <t>fes:target:t:*:SIB.0178.19</t>
  </si>
  <si>
    <t>fes:entry:t:*:SIB.0178.19</t>
  </si>
  <si>
    <t>fes:exit:t:*:SIB.0178.19</t>
  </si>
  <si>
    <t>fes:a2_1+exit:t:*:SIB.0178.19</t>
  </si>
  <si>
    <t>SIB.0179.19</t>
  </si>
  <si>
    <t>Jugendförderverein Parchim-Lübz e.V.</t>
  </si>
  <si>
    <t>SIB.0179.19 Parchim</t>
  </si>
  <si>
    <t>fes:target:t:*:SIB.0179.19</t>
  </si>
  <si>
    <t>fes:entry:t:*:SIB.0179.19</t>
  </si>
  <si>
    <t>fes:exit:t:*:SIB.0179.19</t>
  </si>
  <si>
    <t>fes:a2_1+exit:t:*:SIB.0179.19</t>
  </si>
  <si>
    <t>SIB.0180.19</t>
  </si>
  <si>
    <t>Multikulturelles Forum e.V. Dortmund</t>
  </si>
  <si>
    <t>SIB.0180.19 Luenen (Multikulturelles Forum e.V. Dortmund)</t>
  </si>
  <si>
    <t>fes:target:t:*:SIB.0180.19</t>
  </si>
  <si>
    <t>fes:entry:t:*:SIB.0180.19</t>
  </si>
  <si>
    <t>fes:exit:t:*:SIB.0180.19</t>
  </si>
  <si>
    <t>fes:a2_1+exit:t:*:SIB.0180.19</t>
  </si>
  <si>
    <t>SIB.0181.19</t>
  </si>
  <si>
    <t>CJD Rhein-Pfalz/Nordbaden</t>
  </si>
  <si>
    <t>SIB.0181.19 SIB Karlsruhe</t>
  </si>
  <si>
    <t>fes:target:t:*:SIB.0181.19</t>
  </si>
  <si>
    <t>fes:entry:t:*:SIB.0181.19</t>
  </si>
  <si>
    <t>fes:exit:t:*:SIB.0181.19</t>
  </si>
  <si>
    <t>fes:a2_1+exit:t:*:SIB.0181.19</t>
  </si>
  <si>
    <t>SIB.0184.19</t>
  </si>
  <si>
    <t>Arkus gGmbH Heilbronn</t>
  </si>
  <si>
    <t>SIB.0183.19 SIB Heilbronn</t>
  </si>
  <si>
    <t>fes:target:t:*:SIB.0184.19</t>
  </si>
  <si>
    <t>fes:entry:t:*:SIB.0184.19</t>
  </si>
  <si>
    <t>fes:exit:t:*:SIB.0184.19</t>
  </si>
  <si>
    <t>fes:a2_1+exit:t:*:SIB.0184.19</t>
  </si>
  <si>
    <t>SIB.0185.19</t>
  </si>
  <si>
    <t>Fortbildungsakademie der Wirtschaft (FAW) gGmbH Paderborn</t>
  </si>
  <si>
    <t>SIB.0185.19 Paderborn</t>
  </si>
  <si>
    <t>fes:target:t:*:SIB.0185.19</t>
  </si>
  <si>
    <t>fes:entry:t:*:SIB.0185.19</t>
  </si>
  <si>
    <t>fes:exit:t:*:SIB.0185.19</t>
  </si>
  <si>
    <t>fes:a2_1+exit:t:*:SIB.0185.19</t>
  </si>
  <si>
    <t>SIB.0190.19</t>
  </si>
  <si>
    <t>BANG StarterCenter GmbH &amp; Co.KG</t>
  </si>
  <si>
    <t>SIB.0190.19 Delbrueck</t>
  </si>
  <si>
    <t>fes:target:t:*:SIB.0190.19</t>
  </si>
  <si>
    <t>fes:entry:t:*:SIB.0190.19</t>
  </si>
  <si>
    <t>fes:exit:t:*:SIB.0190.19</t>
  </si>
  <si>
    <t>fes:a2_1+exit:t:*:SIB.0190.19</t>
  </si>
  <si>
    <t>SIB.0203.19</t>
  </si>
  <si>
    <t>Freundeskreis Asyl Karlsruhe e.V.</t>
  </si>
  <si>
    <t>SIB.0203.19 SIB Karlsruhe (Freundeskreis Asyl Karlsruhe e.V.)</t>
  </si>
  <si>
    <t>fes:target:t:*:SIB.0203.19</t>
  </si>
  <si>
    <t>fes:entry:t:*:SIB.0203.19</t>
  </si>
  <si>
    <t>fes:exit:t:*:SIB.0203.19</t>
  </si>
  <si>
    <t>fes:a2_1+exit:t:*:SIB.0203.19</t>
  </si>
  <si>
    <t>SIB.0204.19</t>
  </si>
  <si>
    <t>kiezküchen gmbh</t>
  </si>
  <si>
    <t>SIB.0204.19 Berlin (kiezküchen gmbh)</t>
  </si>
  <si>
    <t>fes:target:t:*:SIB.0204.19</t>
  </si>
  <si>
    <t>fes:entry:t:*:SIB.0204.19</t>
  </si>
  <si>
    <t>fes:exit:t:*:SIB.0204.19</t>
  </si>
  <si>
    <t>fes:a2_1+exit:t:*:SIB.0204.19</t>
  </si>
  <si>
    <t>SIB.0205.19</t>
  </si>
  <si>
    <t>Frauennetzwerk zur Arbeitssituation e.V. Kiel</t>
  </si>
  <si>
    <t>SIB.0205.19 Kiel (Frauennetzwerk zur Arbeitssituation e.V. Kiel)</t>
  </si>
  <si>
    <t>fes:target:t:*:SIB.0205.19</t>
  </si>
  <si>
    <t>fes:entry:t:*:SIB.0205.19</t>
  </si>
  <si>
    <t>fes:exit:t:*:SIB.0205.19</t>
  </si>
  <si>
    <t>fes:a2_1+exit:t:*:SIB.0205.19</t>
  </si>
  <si>
    <t>SIB.0206.19</t>
  </si>
  <si>
    <t>Ziola GmbH</t>
  </si>
  <si>
    <t>SIB.0206.19 Eisenach</t>
  </si>
  <si>
    <t>fes:target:t:*:SIB.0206.19</t>
  </si>
  <si>
    <t>fes:entry:t:*:SIB.0206.19</t>
  </si>
  <si>
    <t>fes:exit:t:*:SIB.0206.19</t>
  </si>
  <si>
    <t>fes:a2_1+exit:t:*:SIB.0206.19</t>
  </si>
  <si>
    <t>SIB.0208.19</t>
  </si>
  <si>
    <t>RE-init e.V. Planet Plus Recklinghausen</t>
  </si>
  <si>
    <t>SIB.0208.19 Recklinghausen (RE-init e.V.)</t>
  </si>
  <si>
    <t>fes:target:t:*:SIB.0208.19</t>
  </si>
  <si>
    <t>fes:entry:t:*:SIB.0208.19</t>
  </si>
  <si>
    <t>fes:exit:t:*:SIB.0208.19</t>
  </si>
  <si>
    <t>fes:a2_1+exit:t:*:SIB.0208.19</t>
  </si>
  <si>
    <t>SIB.0209.19</t>
  </si>
  <si>
    <t>Stiftung SPI Brandenburg Süd-Ost</t>
  </si>
  <si>
    <t>SIB.0209.19 SIB Cottbus</t>
  </si>
  <si>
    <t>fes:target:t:*:SIB.0209.19</t>
  </si>
  <si>
    <t>fes:entry:t:*:SIB.0209.19</t>
  </si>
  <si>
    <t>fes:exit:t:*:SIB.0209.19</t>
  </si>
  <si>
    <t>fes:a2_1+exit:t:*:SIB.0209.19</t>
  </si>
  <si>
    <t>SIB.0214.19</t>
  </si>
  <si>
    <t>InitiativGruppe - Interkulturelle Begegnung und Bildung e.V.</t>
  </si>
  <si>
    <t>SIB.0214.19 Muenchen</t>
  </si>
  <si>
    <t>fes:target:t:*:SIB.0214.19</t>
  </si>
  <si>
    <t>fes:entry:t:*:SIB.0214.19</t>
  </si>
  <si>
    <t>fes:exit:t:*:SIB.0214.19</t>
  </si>
  <si>
    <t>fes:a2_1+exit:t:*:SIB.0214.19</t>
  </si>
  <si>
    <t>SIB.0215.19</t>
  </si>
  <si>
    <t>CBZ Bildungszentrum Schmitt Zwickau</t>
  </si>
  <si>
    <t>SIB.0215.19 Chemnitz (CBZ Bildungszentrum Schmitt Zwickau)</t>
  </si>
  <si>
    <t>fes:target:t:*:SIB.0215.19</t>
  </si>
  <si>
    <t>fes:entry:t:*:SIB.0215.19</t>
  </si>
  <si>
    <t>fes:exit:t:*:SIB.0215.19</t>
  </si>
  <si>
    <t>fes:a2_1+exit:t:*:SIB.0215.19</t>
  </si>
  <si>
    <t>SIB.0216.19</t>
  </si>
  <si>
    <t>Fortbildungsakademie der Wirtschaft (FAW) gGmbH Höxter</t>
  </si>
  <si>
    <t>SIB.0216.19 SIB Paderborn (Hoexter)</t>
  </si>
  <si>
    <t>fes:target:t:*:SIB.0216.19</t>
  </si>
  <si>
    <t>fes:entry:t:*:SIB.0216.19</t>
  </si>
  <si>
    <t>fes:exit:t:*:SIB.0216.19</t>
  </si>
  <si>
    <t>fes:a2_1+exit:t:*:SIB.0216.19</t>
  </si>
  <si>
    <t>Werte</t>
  </si>
  <si>
    <t>Farbe</t>
  </si>
  <si>
    <t>SIB.0005.19</t>
  </si>
  <si>
    <t>SIB.0005.19 Leipzig</t>
  </si>
  <si>
    <t>fes:target:t:*:SIB.0005.19</t>
  </si>
  <si>
    <t>fes:entry:t:*:SIB.0005.19</t>
  </si>
  <si>
    <t>fes:entry:t:*:SIB.0006.19</t>
  </si>
  <si>
    <t>fes:target:t:*:SIB.0006.19</t>
  </si>
  <si>
    <t>SIB.0006.19 Fulda</t>
  </si>
  <si>
    <t>SIB.0006.19</t>
  </si>
  <si>
    <t>fes:exit:t:*:SIB.0005.19</t>
  </si>
  <si>
    <t>fes:a2_1+exit:t:*:SIB.0005.19</t>
  </si>
  <si>
    <t>fes:exit:t:*:SIB.0006.19</t>
  </si>
  <si>
    <t>fes:a2_1+exit:t:*:SIB.0006.19</t>
  </si>
  <si>
    <t>fes:exit:t:*:SIB.0007.19</t>
  </si>
  <si>
    <t>fes:exit:t:*:SIB.0010.19</t>
  </si>
  <si>
    <t>fes:exit:t:*:SIB.0012.19</t>
  </si>
  <si>
    <t>fes:exit:t:*:SIB.0014.19</t>
  </si>
  <si>
    <t>fes:exit:t:*:SIB.0019.19</t>
  </si>
  <si>
    <t>fes:exit:t:*:SIB.0021.19</t>
  </si>
  <si>
    <t>fes:exit:t:*:SIB.0023.19</t>
  </si>
  <si>
    <t>fes:exit:t:*:SIB.0025.19</t>
  </si>
  <si>
    <t>fes:exit:t:*:SIB.0026.19</t>
  </si>
  <si>
    <t>fes:exit:t:*:SIB.0029.19</t>
  </si>
  <si>
    <t>fes:exit:t:*:SIB.0031.19</t>
  </si>
  <si>
    <t>fes:exit:t:*:SIB.0032.19</t>
  </si>
  <si>
    <t>fes:exit:t:*:SIB.0033.19</t>
  </si>
  <si>
    <t>fes:exit:t:*:SIB.0035.19</t>
  </si>
  <si>
    <t>SIB.0007.19</t>
  </si>
  <si>
    <t>SIB.0007.19 Düren</t>
  </si>
  <si>
    <t>fes:target:t:*:SIB.0007.19</t>
  </si>
  <si>
    <t>fes:entry:t:*:SIB.0007.19</t>
  </si>
  <si>
    <t>fes:a2_1+exit:t:*:SIB.0007.19</t>
  </si>
  <si>
    <t>SIB.0010.19</t>
  </si>
  <si>
    <t>SIB.0010.19 Villingen-Schwenningen</t>
  </si>
  <si>
    <t>fes:target:t:*:SIB.0010.19</t>
  </si>
  <si>
    <t>fes:entry:t:*:SIB.0010.19</t>
  </si>
  <si>
    <t>fes:a2_1+exit:t:*:SIB.0010.19</t>
  </si>
  <si>
    <t>SIB.0012.19</t>
  </si>
  <si>
    <t>SIB.0012.19 Gelsenkirchen</t>
  </si>
  <si>
    <t>fes:target:t:*:SIB.0012.19</t>
  </si>
  <si>
    <t>fes:entry:t:*:SIB.0012.19</t>
  </si>
  <si>
    <t>fes:a2_1+exit:t:*:SIB.0012.19</t>
  </si>
  <si>
    <t>SIB.0014.19</t>
  </si>
  <si>
    <t>SIB.0014.19 Bocholt</t>
  </si>
  <si>
    <t>fes:target:t:*:SIB.0014.19</t>
  </si>
  <si>
    <t>fes:entry:t:*:SIB.0014.19</t>
  </si>
  <si>
    <t>fes:a2_1+exit:t:*:SIB.0014.19</t>
  </si>
  <si>
    <t>SIB.0019.19</t>
  </si>
  <si>
    <t>SIB.0019.19 Pforzheim</t>
  </si>
  <si>
    <t>fes:target:t:*:SIB.0019.19</t>
  </si>
  <si>
    <t>fes:entry:t:*:SIB.0019.19</t>
  </si>
  <si>
    <t>fes:a2_1+exit:t:*:SIB.0019.19</t>
  </si>
  <si>
    <t>SIB.0021.19</t>
  </si>
  <si>
    <t>SIB.0021.19 Flensburg</t>
  </si>
  <si>
    <t>fes:target:t:*:SIB.0021.19</t>
  </si>
  <si>
    <t>fes:entry:t:*:SIB.0021.19</t>
  </si>
  <si>
    <t>fes:a2_1+exit:t:*:SIB.0021.19</t>
  </si>
  <si>
    <t>SIB.0023.19</t>
  </si>
  <si>
    <t>SIB.0023.19 Giessen</t>
  </si>
  <si>
    <t>fes:target:t:*:SIB.0023.19</t>
  </si>
  <si>
    <t>fes:entry:t:*:SIB.0023.19</t>
  </si>
  <si>
    <t>fes:a2_1+exit:t:*:SIB.0023.19</t>
  </si>
  <si>
    <t>SIB.0025.19</t>
  </si>
  <si>
    <t>SIB.0025.19 Köln</t>
  </si>
  <si>
    <t>fes:target:t:*:SIB.0025.19</t>
  </si>
  <si>
    <t>fes:entry:t:*:SIB.0025.19</t>
  </si>
  <si>
    <t>fes:a2_1+exit:t:*:SIB.0025.19</t>
  </si>
  <si>
    <t>SIB.0026.19</t>
  </si>
  <si>
    <t>SIB.0026.19 Langen</t>
  </si>
  <si>
    <t>fes:target:t:*:SIB.0026.19</t>
  </si>
  <si>
    <t>fes:entry:t:*:SIB.0026.19</t>
  </si>
  <si>
    <t>fes:a2_1+exit:t:*:SIB.0026.19</t>
  </si>
  <si>
    <t>SIB.0029.19</t>
  </si>
  <si>
    <t>SIB.0029.19 Nürnberg</t>
  </si>
  <si>
    <t>fes:target:t:*:SIB.0029.19</t>
  </si>
  <si>
    <t>fes:entry:t:*:SIB.0029.19</t>
  </si>
  <si>
    <t>fes:a2_1+exit:t:*:SIB.0029.19</t>
  </si>
  <si>
    <t>SIB.0031.19</t>
  </si>
  <si>
    <t>SIB.0031.19 Mayen</t>
  </si>
  <si>
    <t>fes:target:t:*:SIB.0031.19</t>
  </si>
  <si>
    <t>fes:entry:t:*:SIB.0031.19</t>
  </si>
  <si>
    <t>fes:a2_1+exit:t:*:SIB.0031.19</t>
  </si>
  <si>
    <t>SIB.0032.19</t>
  </si>
  <si>
    <t>SIB.0032.19 Oberhausen (kurbel gGmbH)</t>
  </si>
  <si>
    <t>fes:target:t:*:SIB.0032.19</t>
  </si>
  <si>
    <t>fes:entry:t:*:SIB.0032.19</t>
  </si>
  <si>
    <t>fes:a2_1+exit:t:*:SIB.0032.19</t>
  </si>
  <si>
    <t>SIB.0033.19</t>
  </si>
  <si>
    <t>SIB.0033.19 Freiburg</t>
  </si>
  <si>
    <t>fes:target:t:*:SIB.0033.19</t>
  </si>
  <si>
    <t>fes:entry:t:*:SIB.0033.19</t>
  </si>
  <si>
    <t>fes:a2_1+exit:t:*:SIB.0033.19</t>
  </si>
  <si>
    <t>SIB.0035.19</t>
  </si>
  <si>
    <t>SIB.0035.19 Schwäbisch Gmünd</t>
  </si>
  <si>
    <t>fes:target:t:*:SIB.0035.19</t>
  </si>
  <si>
    <t>fes:entry:t:*:SIB.0035.19</t>
  </si>
  <si>
    <t>fes:a2_1+exit:t:*:SIB.0035.19</t>
  </si>
  <si>
    <t>SIB.0036.19</t>
  </si>
  <si>
    <t>SIB.0036.19 Görlitz</t>
  </si>
  <si>
    <t>fes:target:t:*:SIB.0036.19</t>
  </si>
  <si>
    <t>fes:entry:t:*:SIB.0036.19</t>
  </si>
  <si>
    <t>fes:exit:t:*:SIB.0036.19</t>
  </si>
  <si>
    <t>fes:a2_1+exit:t:*:SIB.0036.19</t>
  </si>
  <si>
    <t>SIB.0037.19</t>
  </si>
  <si>
    <t>SIB.0037.19 Erfurt (Mitmenschen e.V.)</t>
  </si>
  <si>
    <t>fes:target:t:*:SIB.0037.19</t>
  </si>
  <si>
    <t>fes:entry:t:*:SIB.0037.19</t>
  </si>
  <si>
    <t>fes:exit:t:*:SIB.0037.19</t>
  </si>
  <si>
    <t>fes:a2_1+exit:t:*:SIB.0037.19</t>
  </si>
  <si>
    <t>SIB.0039.19</t>
  </si>
  <si>
    <t>SIB.0039.19 Heidelberg</t>
  </si>
  <si>
    <t>fes:target:t:*:SIB.0039.19</t>
  </si>
  <si>
    <t>fes:entry:t:*:SIB.0039.19</t>
  </si>
  <si>
    <t>fes:exit:t:*:SIB.0039.19</t>
  </si>
  <si>
    <t>fes:a2_1+exit:t:*:SIB.0039.19</t>
  </si>
  <si>
    <t>SIB.0040.19</t>
  </si>
  <si>
    <t>SIB.0040.19 Chemnitz (Bildungszentrum Schmitt e.K.)</t>
  </si>
  <si>
    <t>fes:target:t:*:SIB.0040.19</t>
  </si>
  <si>
    <t>fes:entry:t:*:SIB.0040.19</t>
  </si>
  <si>
    <t>fes:exit:t:*:SIB.0040.19</t>
  </si>
  <si>
    <t>fes:a2_1+exit:t:*:SIB.0040.19</t>
  </si>
  <si>
    <t>SIB.0041.19</t>
  </si>
  <si>
    <t>SIB.0041.19 Münster</t>
  </si>
  <si>
    <t>fes:target:t:*:SIB.0041.19</t>
  </si>
  <si>
    <t>fes:entry:t:*:SIB.0041.19</t>
  </si>
  <si>
    <t>fes:exit:t:*:SIB.0041.19</t>
  </si>
  <si>
    <t>fes:a2_1+exit:t:*:SIB.0041.19</t>
  </si>
  <si>
    <t>SIB.0044.19</t>
  </si>
  <si>
    <t>SIB.0044.19 Weimar</t>
  </si>
  <si>
    <t>fes:target:t:*:SIB.0044.19</t>
  </si>
  <si>
    <t>fes:entry:t:*:SIB.0044.19</t>
  </si>
  <si>
    <t>fes:exit:t:*:SIB.0044.19</t>
  </si>
  <si>
    <t>fes:a2_1+exit:t:*:SIB.0044.19</t>
  </si>
  <si>
    <t>SIB.0045.19</t>
  </si>
  <si>
    <t>SIB.0045.19 Rosenheim</t>
  </si>
  <si>
    <t>fes:target:t:*:SIB.0045.19</t>
  </si>
  <si>
    <t>fes:entry:t:*:SIB.0045.19</t>
  </si>
  <si>
    <t>fes:exit:t:*:SIB.0045.19</t>
  </si>
  <si>
    <t>fes:a2_1+exit:t:*:SIB.0045.19</t>
  </si>
  <si>
    <t>SIB.0048.19</t>
  </si>
  <si>
    <t>SIB.0048.19 Halle (Jugendwerkstatt Frohe Zukunft)</t>
  </si>
  <si>
    <t>fes:target:t:*:SIB.0048.19</t>
  </si>
  <si>
    <t>fes:entry:t:*:SIB.0048.19</t>
  </si>
  <si>
    <t>fes:exit:t:*:SIB.0048.19</t>
  </si>
  <si>
    <t>fes:a2_1+exit:t:*:SIB.0048.19</t>
  </si>
  <si>
    <t>SIB.0052.19</t>
  </si>
  <si>
    <t>SIB.0052.19 Lünen</t>
  </si>
  <si>
    <t>fes:target:t:*:SIB.0052.19</t>
  </si>
  <si>
    <t>fes:entry:t:*:SIB.0052.19</t>
  </si>
  <si>
    <t>fes:exit:t:*:SIB.0052.19</t>
  </si>
  <si>
    <t>fes:a2_1+exit:t:*:SIB.0052.19</t>
  </si>
  <si>
    <t>SIB.0053.19</t>
  </si>
  <si>
    <t>SIB.0053.19 Göttingen</t>
  </si>
  <si>
    <t>fes:target:t:*:SIB.0053.19</t>
  </si>
  <si>
    <t>fes:entry:t:*:SIB.0053.19</t>
  </si>
  <si>
    <t>fes:exit:t:*:SIB.0053.19</t>
  </si>
  <si>
    <t>fes:a2_1+exit:t:*:SIB.0053.19</t>
  </si>
  <si>
    <t>SIB.0054.19</t>
  </si>
  <si>
    <t>SIB.0054.19 Bamberg</t>
  </si>
  <si>
    <t>fes:target:t:*:SIB.0054.19</t>
  </si>
  <si>
    <t>fes:entry:t:*:SIB.0054.19</t>
  </si>
  <si>
    <t>fes:exit:t:*:SIB.0054.19</t>
  </si>
  <si>
    <t>fes:a2_1+exit:t:*:SIB.0054.19</t>
  </si>
  <si>
    <t>SIB.0056.19</t>
  </si>
  <si>
    <t>SIB.0056.19 Landsberg</t>
  </si>
  <si>
    <t>fes:target:t:*:SIB.0056.19</t>
  </si>
  <si>
    <t>fes:entry:t:*:SIB.0056.19</t>
  </si>
  <si>
    <t>fes:exit:t:*:SIB.0056.19</t>
  </si>
  <si>
    <t>fes:a2_1+exit:t:*:SIB.0056.19</t>
  </si>
  <si>
    <t>SIB.0057.19</t>
  </si>
  <si>
    <t>SIB.0057.19 Berlin (IBBC e.V.)</t>
  </si>
  <si>
    <t>fes:target:t:*:SIB.0057.19</t>
  </si>
  <si>
    <t>fes:entry:t:*:SIB.0057.19</t>
  </si>
  <si>
    <t>fes:exit:t:*:SIB.0057.19</t>
  </si>
  <si>
    <t>fes:a2_1+exit:t:*:SIB.0057.19</t>
  </si>
  <si>
    <t>SIB.0058.19</t>
  </si>
  <si>
    <t>SIB.0058.19 Solingen</t>
  </si>
  <si>
    <t>fes:target:t:*:SIB.0058.19</t>
  </si>
  <si>
    <t>fes:entry:t:*:SIB.0058.19</t>
  </si>
  <si>
    <t>fes:exit:t:*:SIB.0058.19</t>
  </si>
  <si>
    <t>fes:a2_1+exit:t:*:SIB.0058.19</t>
  </si>
  <si>
    <t>SIB.0060.19</t>
  </si>
  <si>
    <t>SIB.0060.19 Homburg</t>
  </si>
  <si>
    <t>fes:target:t:*:SIB.0060.19</t>
  </si>
  <si>
    <t>fes:entry:t:*:SIB.0060.19</t>
  </si>
  <si>
    <t>fes:exit:t:*:SIB.0060.19</t>
  </si>
  <si>
    <t>fes:a2_1+exit:t:*:SIB.0060.19</t>
  </si>
  <si>
    <t>SIB.0062.19</t>
  </si>
  <si>
    <t>SIB.0062.19 Jena (UEAG gGmbH)</t>
  </si>
  <si>
    <t>fes:target:t:*:SIB.0062.19</t>
  </si>
  <si>
    <t>fes:entry:t:*:SIB.0062.19</t>
  </si>
  <si>
    <t>fes:exit:t:*:SIB.0062.19</t>
  </si>
  <si>
    <t>fes:a2_1+exit:t:*:SIB.0062.19</t>
  </si>
  <si>
    <t>SIB.0065.19</t>
  </si>
  <si>
    <t>SIB.0065.19 Papenburg</t>
  </si>
  <si>
    <t>fes:target:t:*:SIB.0065.19</t>
  </si>
  <si>
    <t>fes:entry:t:*:SIB.0065.19</t>
  </si>
  <si>
    <t>fes:exit:t:*:SIB.0065.19</t>
  </si>
  <si>
    <t>fes:a2_1+exit:t:*:SIB.0065.19</t>
  </si>
  <si>
    <t>SIB.0066.19</t>
  </si>
  <si>
    <t>SIB.0066.19 Schweinfurt</t>
  </si>
  <si>
    <t>fes:target:t:*:SIB.0066.19</t>
  </si>
  <si>
    <t>fes:entry:t:*:SIB.0066.19</t>
  </si>
  <si>
    <t>fes:exit:t:*:SIB.0066.19</t>
  </si>
  <si>
    <t>fes:a2_1+exit:t:*:SIB.0066.19</t>
  </si>
  <si>
    <t>SIB.0067.19</t>
  </si>
  <si>
    <t>SIB.0067.19 Kassel</t>
  </si>
  <si>
    <t>fes:target:t:*:SIB.0067.19</t>
  </si>
  <si>
    <t>fes:entry:t:*:SIB.0067.19</t>
  </si>
  <si>
    <t>fes:exit:t:*:SIB.0067.19</t>
  </si>
  <si>
    <t>fes:a2_1+exit:t:*:SIB.0067.19</t>
  </si>
  <si>
    <t>SIB.0068.19</t>
  </si>
  <si>
    <t>SIB.0068.19 Hamburg (FLAKS e.V.)</t>
  </si>
  <si>
    <t>fes:target:t:*:SIB.0068.19</t>
  </si>
  <si>
    <t>fes:entry:t:*:SIB.0068.19</t>
  </si>
  <si>
    <t>fes:exit:t:*:SIB.0068.19</t>
  </si>
  <si>
    <t>fes:a2_1+exit:t:*:SIB.0068.19</t>
  </si>
  <si>
    <t>SIB.0073.19</t>
  </si>
  <si>
    <t>SIB.0073.19 Stuttgart</t>
  </si>
  <si>
    <t>fes:target:t:*:SIB.0073.19</t>
  </si>
  <si>
    <t>fes:entry:t:*:SIB.0073.19</t>
  </si>
  <si>
    <t>fes:exit:t:*:SIB.0073.19</t>
  </si>
  <si>
    <t>fes:a2_1+exit:t:*:SIB.0073.19</t>
  </si>
  <si>
    <t>SIB.0074.19</t>
  </si>
  <si>
    <t>SIB.0074.19 Hamburg (Diakonie)</t>
  </si>
  <si>
    <t>fes:target:t:*:SIB.0074.19</t>
  </si>
  <si>
    <t>fes:entry:t:*:SIB.0074.19</t>
  </si>
  <si>
    <t>fes:exit:t:*:SIB.0074.19</t>
  </si>
  <si>
    <t>fes:a2_1+exit:t:*:SIB.0074.19</t>
  </si>
  <si>
    <t>SIB.0076.19</t>
  </si>
  <si>
    <t>SIB.0076.19 Schwerin</t>
  </si>
  <si>
    <t>fes:target:t:*:SIB.0076.19</t>
  </si>
  <si>
    <t>fes:entry:t:*:SIB.0076.19</t>
  </si>
  <si>
    <t>fes:exit:t:*:SIB.0076.19</t>
  </si>
  <si>
    <t>fes:a2_1+exit:t:*:SIB.0076.19</t>
  </si>
  <si>
    <t>SIB.0077.19</t>
  </si>
  <si>
    <t>SIB.0077.19 Potsdam</t>
  </si>
  <si>
    <t>fes:target:t:*:SIB.0077.19</t>
  </si>
  <si>
    <t>fes:entry:t:*:SIB.0077.19</t>
  </si>
  <si>
    <t>fes:exit:t:*:SIB.0077.19</t>
  </si>
  <si>
    <t>fes:a2_1+exit:t:*:SIB.0077.19</t>
  </si>
  <si>
    <t>SIB.0091.19</t>
  </si>
  <si>
    <t>SIB.0091.19 Bonn</t>
  </si>
  <si>
    <t>fes:target:t:*:SIB.0091.19</t>
  </si>
  <si>
    <t>fes:entry:t:*:SIB.0091.19</t>
  </si>
  <si>
    <t>fes:exit:t:*:SIB.0091.19</t>
  </si>
  <si>
    <t>fes:a2_1+exit:t:*:SIB.0091.19</t>
  </si>
  <si>
    <t>SIB.0103.19</t>
  </si>
  <si>
    <t>SIB.0103.19 Bremerhaven</t>
  </si>
  <si>
    <t>fes:target:t:*:SIB.0103.19</t>
  </si>
  <si>
    <t>fes:entry:t:*:SIB.0103.19</t>
  </si>
  <si>
    <t>fes:exit:t:*:SIB.0103.19</t>
  </si>
  <si>
    <t>fes:a2_1+exit:t:*:SIB.0103.19</t>
  </si>
  <si>
    <t>SIB.0104.19</t>
  </si>
  <si>
    <t>SIB.0104.19 Hanau</t>
  </si>
  <si>
    <t>fes:target:t:*:SIB.0104.19</t>
  </si>
  <si>
    <t>fes:entry:t:*:SIB.0104.19</t>
  </si>
  <si>
    <t>fes:exit:t:*:SIB.0104.19</t>
  </si>
  <si>
    <t>fes:a2_1+exit:t:*:SIB.0104.19</t>
  </si>
  <si>
    <t>SIB.0106.19</t>
  </si>
  <si>
    <t>SIB.0106.19 Erfurt (Institut Berufsbildung/Sozialmanagement)</t>
  </si>
  <si>
    <t>fes:target:t:*:SIB.0106.19</t>
  </si>
  <si>
    <t>fes:entry:t:*:SIB.0106.19</t>
  </si>
  <si>
    <t>fes:exit:t:*:SIB.0106.19</t>
  </si>
  <si>
    <t>fes:a2_1+exit:t:*:SIB.0106.19</t>
  </si>
  <si>
    <t>SIB.0108.19</t>
  </si>
  <si>
    <t>SIB.0108.19 Offenbach</t>
  </si>
  <si>
    <t>fes:target:t:*:SIB.0108.19</t>
  </si>
  <si>
    <t>fes:entry:t:*:SIB.0108.19</t>
  </si>
  <si>
    <t>fes:exit:t:*:SIB.0108.19</t>
  </si>
  <si>
    <t>fes:a2_1+exit:t:*:SIB.0108.19</t>
  </si>
  <si>
    <t>SIB.0109.19</t>
  </si>
  <si>
    <t>SIB.0109.19 Frankenthal</t>
  </si>
  <si>
    <t>fes:target:t:*:SIB.0109.19</t>
  </si>
  <si>
    <t>fes:entry:t:*:SIB.0109.19</t>
  </si>
  <si>
    <t>fes:exit:t:*:SIB.0109.19</t>
  </si>
  <si>
    <t>fes:a2_1+exit:t:*:SIB.0109.19</t>
  </si>
  <si>
    <t>SIB.0110.19</t>
  </si>
  <si>
    <t>SIB.0110.19 Hamburg (KWB e.V.)</t>
  </si>
  <si>
    <t>fes:target:t:*:SIB.0110.19</t>
  </si>
  <si>
    <t>fes:entry:t:*:SIB.0110.19</t>
  </si>
  <si>
    <t>fes:exit:t:*:SIB.0110.19</t>
  </si>
  <si>
    <t>fes:a2_1+exit:t:*:SIB.0110.19</t>
  </si>
  <si>
    <t>SIB.0111.19</t>
  </si>
  <si>
    <t>SIB.0111.19 Tübingen (ttg team training GmbH)</t>
  </si>
  <si>
    <t>fes:target:t:*:SIB.0111.19</t>
  </si>
  <si>
    <t>fes:entry:t:*:SIB.0111.19</t>
  </si>
  <si>
    <t>fes:exit:t:*:SIB.0111.19</t>
  </si>
  <si>
    <t>fes:a2_1+exit:t:*:SIB.0111.19</t>
  </si>
  <si>
    <t>SIB.0112.19</t>
  </si>
  <si>
    <t>SIB.0112.19 Ottweiler</t>
  </si>
  <si>
    <t>fes:target:t:*:SIB.0112.19</t>
  </si>
  <si>
    <t>fes:entry:t:*:SIB.0112.19</t>
  </si>
  <si>
    <t>fes:exit:t:*:SIB.0112.19</t>
  </si>
  <si>
    <t>fes:a2_1+exit:t:*:SIB.0112.19</t>
  </si>
  <si>
    <t>SIB.0113.19</t>
  </si>
  <si>
    <t>SIB.0113.19 Chemnitz (SBH)</t>
  </si>
  <si>
    <t>fes:target:t:*:SIB.0113.19</t>
  </si>
  <si>
    <t>fes:entry:t:*:SIB.0113.19</t>
  </si>
  <si>
    <t>fes:exit:t:*:SIB.0113.19</t>
  </si>
  <si>
    <t>fes:a2_1+exit:t:*:SIB.0113.19</t>
  </si>
  <si>
    <t>SIB.0114.19</t>
  </si>
  <si>
    <t>SIB.0114.19 Halle (SPI Entwicklungsgesellschaft mbH)</t>
  </si>
  <si>
    <t>fes:target:t:*:SIB.0114.19</t>
  </si>
  <si>
    <t>fes:entry:t:*:SIB.0114.19</t>
  </si>
  <si>
    <t>fes:exit:t:*:SIB.0114.19</t>
  </si>
  <si>
    <t>fes:a2_1+exit:t:*:SIB.0114.19</t>
  </si>
  <si>
    <t>SIB.0116.19</t>
  </si>
  <si>
    <t>SIB.0116.19 Dresden</t>
  </si>
  <si>
    <t>fes:target:t:*:SIB.0116.19</t>
  </si>
  <si>
    <t>fes:entry:t:*:SIB.0116.19</t>
  </si>
  <si>
    <t>fes:exit:t:*:SIB.0116.19</t>
  </si>
  <si>
    <t>fes:a2_1+exit:t:*:SIB.0116.19</t>
  </si>
  <si>
    <t>SIB.0117.19</t>
  </si>
  <si>
    <t>SIB.0117.19 Neustadt</t>
  </si>
  <si>
    <t>fes:target:t:*:SIB.0117.19</t>
  </si>
  <si>
    <t>fes:entry:t:*:SIB.0117.19</t>
  </si>
  <si>
    <t>fes:exit:t:*:SIB.0117.19</t>
  </si>
  <si>
    <t>fes:a2_1+exit:t:*:SIB.0117.19</t>
  </si>
  <si>
    <t>SIB.0119.19</t>
  </si>
  <si>
    <t>SIB.0119.19 Düsseldorf</t>
  </si>
  <si>
    <t>fes:target:t:*:SIB.0119.19</t>
  </si>
  <si>
    <t>fes:entry:t:*:SIB.0119.19</t>
  </si>
  <si>
    <t>fes:exit:t:*:SIB.0119.19</t>
  </si>
  <si>
    <t>fes:a2_1+exit:t:*:SIB.0119.19</t>
  </si>
  <si>
    <t>SIB.0121.19</t>
  </si>
  <si>
    <t>SIB.0121.19 Recklinghausen (Bildungszentrum Handel e.V.)</t>
  </si>
  <si>
    <t>fes:target:t:*:SIB.0121.19</t>
  </si>
  <si>
    <t>fes:entry:t:*:SIB.0121.19</t>
  </si>
  <si>
    <t>fes:exit:t:*:SIB.0121.19</t>
  </si>
  <si>
    <t>fes:a2_1+exit:t:*:SIB.0121.19</t>
  </si>
  <si>
    <t>SIB.0122.19</t>
  </si>
  <si>
    <t>SIB.0122.19 Garmisch-Patenkirchen</t>
  </si>
  <si>
    <t>fes:target:t:*:SIB.0122.19</t>
  </si>
  <si>
    <t>fes:entry:t:*:SIB.0122.19</t>
  </si>
  <si>
    <t>fes:exit:t:*:SIB.0122.19</t>
  </si>
  <si>
    <t>fes:a2_1+exit:t:*:SIB.0122.19</t>
  </si>
  <si>
    <t>SIB.0124.19</t>
  </si>
  <si>
    <t>SIB.0124.19 Berlin (Albatros)</t>
  </si>
  <si>
    <t>fes:target:t:*:SIB.0124.19</t>
  </si>
  <si>
    <t>fes:entry:t:*:SIB.0124.19</t>
  </si>
  <si>
    <t>fes:exit:t:*:SIB.0124.19</t>
  </si>
  <si>
    <t>fes:a2_1+exit:t:*:SIB.0124.19</t>
  </si>
  <si>
    <t>SIB.0125.19</t>
  </si>
  <si>
    <t>SIB.0125.19 Berlin (DDA)</t>
  </si>
  <si>
    <t>fes:target:t:*:SIB.0125.19</t>
  </si>
  <si>
    <t>fes:entry:t:*:SIB.0125.19</t>
  </si>
  <si>
    <t>fes:exit:t:*:SIB.0125.19</t>
  </si>
  <si>
    <t>fes:a2_1+exit:t:*:SIB.0125.19</t>
  </si>
  <si>
    <t>SIB.0150.19</t>
  </si>
  <si>
    <t>SIB.0150.19 Berlin (Goldnetz gGmbH)</t>
  </si>
  <si>
    <t>fes:target:t:*:SIB.0150.19</t>
  </si>
  <si>
    <t>fes:entry:t:*:SIB.0150.19</t>
  </si>
  <si>
    <t>fes:exit:t:*:SIB.0150.19</t>
  </si>
  <si>
    <t>fes:a2_1+exit:t:*:SIB.0150.19</t>
  </si>
  <si>
    <t>SIB.0207.19</t>
  </si>
  <si>
    <t>RE-init e.V Bottrop</t>
  </si>
  <si>
    <t>SIB.0207.19 Bottrop</t>
  </si>
  <si>
    <t>fes:target:t:*:SIB.0207.19</t>
  </si>
  <si>
    <t>fes:exit:t:*:SIB.0207.19</t>
  </si>
  <si>
    <t>fes:a2_1+exit:t:*:SIB.0207.19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</si>
</sst>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0.0%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/>
    <xf numFmtId="0" fontId="0" fillId="2" borderId="0" xfId="0" applyFill="1" applyAlignment="1"/>
    <xf numFmtId="0" fontId="2" fillId="0" borderId="0" xfId="0" applyFont="1" applyAlignment="1"/>
    <xf numFmtId="1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0" xfId="0" applyFont="1" applyFill="1" applyAlignment="1"/>
    <xf numFmtId="0" fontId="4" fillId="5" borderId="0" xfId="0" applyFont="1" applyFill="1" applyAlignment="1"/>
    <xf numFmtId="14" fontId="0" fillId="0" borderId="0" xfId="0" applyNumberFormat="1" applyAlignment="1">
      <alignment horizontal="center"/>
    </xf>
    <xf numFmtId="164" fontId="0" fillId="0" borderId="0" xfId="0" applyNumberFormat="1" applyAlignment="1"/>
    <xf numFmtId="0" fontId="5" fillId="6" borderId="0" xfId="0" applyFont="1" applyFill="1" applyAlignment="1"/>
    <xf numFmtId="0" fontId="6" fillId="0" borderId="0" xfId="0" applyFont="1" applyAlignment="1"/>
    <xf numFmtId="0" fontId="0" fillId="7" borderId="2" xfId="0" applyFill="1" applyBorder="1" applyAlignment="1">
      <alignment horizontal="left"/>
    </xf>
    <xf numFmtId="0" fontId="0" fillId="7" borderId="2" xfId="0" applyFill="1" applyBorder="1" applyAlignment="1"/>
    <xf numFmtId="0" fontId="8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5" fontId="10" fillId="7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10" fillId="7" borderId="0" xfId="0" applyNumberFormat="1" applyFont="1" applyFill="1" applyBorder="1" applyAlignment="1">
      <alignment horizontal="right" vertical="center"/>
    </xf>
    <xf numFmtId="1" fontId="10" fillId="0" borderId="0" xfId="0" applyNumberFormat="1" applyFont="1" applyBorder="1" applyAlignment="1"/>
    <xf numFmtId="0" fontId="0" fillId="0" borderId="0" xfId="0" applyFont="1" applyBorder="1" applyAlignment="1">
      <alignment horizontal="left" vertical="center"/>
    </xf>
    <xf numFmtId="0" fontId="7" fillId="7" borderId="2" xfId="0" applyFont="1" applyFill="1" applyBorder="1" applyAlignment="1">
      <alignment horizontal="center" vertical="top"/>
    </xf>
    <xf numFmtId="0" fontId="7" fillId="8" borderId="2" xfId="0" applyFont="1" applyFill="1" applyBorder="1" applyAlignment="1">
      <alignment horizontal="center" vertical="top"/>
    </xf>
    <xf numFmtId="0" fontId="2" fillId="9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3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24"/>
  <sheetViews>
    <sheetView tabSelected="1" topLeftCell="A76" zoomScaleNormal="100" workbookViewId="0">
      <selection activeCell="I93" sqref="I93"/>
    </sheetView>
  </sheetViews>
  <sheetFormatPr baseColWidth="10" defaultColWidth="9.140625" defaultRowHeight="15" x14ac:dyDescent="0.25"/>
  <cols>
    <col min="1" max="1" width="12.5703125" style="1" customWidth="1"/>
    <col min="2" max="2" width="23.5703125" style="1" customWidth="1"/>
    <col min="3" max="4" width="9.140625" style="1" customWidth="1"/>
    <col min="5" max="5" width="37.140625" style="2" customWidth="1"/>
    <col min="6" max="6" width="12.42578125" style="2" customWidth="1"/>
    <col min="7" max="7" width="11.140625" style="2" customWidth="1"/>
    <col min="8" max="9" width="9.140625" style="1" customWidth="1"/>
    <col min="10" max="10" width="10.7109375" style="1" customWidth="1"/>
    <col min="11" max="11" width="13.28515625" style="1" customWidth="1"/>
    <col min="12" max="13" width="14.140625" style="1" customWidth="1"/>
    <col min="14" max="16" width="11.28515625" style="1" customWidth="1"/>
    <col min="17" max="17" width="12.28515625" style="1" customWidth="1"/>
    <col min="18" max="19" width="11.28515625" style="1" customWidth="1"/>
    <col min="20" max="1025" width="9.140625" style="1" customWidth="1"/>
  </cols>
  <sheetData>
    <row r="1" spans="1:19" ht="17.45" customHeight="1" x14ac:dyDescent="0.3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3.9" customHeight="1" x14ac:dyDescent="0.25"/>
    <row r="3" spans="1:19" ht="13.9" customHeight="1" x14ac:dyDescent="0.25">
      <c r="A3" s="5" t="s">
        <v>1</v>
      </c>
      <c r="I3" s="5" t="s">
        <v>2</v>
      </c>
    </row>
    <row r="4" spans="1:19" ht="13.9" customHeight="1" x14ac:dyDescent="0.25">
      <c r="A4" s="1" t="s">
        <v>3</v>
      </c>
      <c r="B4" s="6">
        <v>43466</v>
      </c>
      <c r="C4" s="34" t="s">
        <v>4</v>
      </c>
      <c r="D4" s="34"/>
      <c r="E4" s="7">
        <f>DATEDIF(B4,B5,"M")+1</f>
        <v>42</v>
      </c>
      <c r="I4" s="8" t="s">
        <v>5</v>
      </c>
      <c r="J4" s="1" t="s">
        <v>6</v>
      </c>
    </row>
    <row r="5" spans="1:19" ht="13.9" customHeight="1" x14ac:dyDescent="0.25">
      <c r="A5" s="1" t="s">
        <v>7</v>
      </c>
      <c r="B5" s="6">
        <v>44742</v>
      </c>
      <c r="C5" s="34" t="s">
        <v>8</v>
      </c>
      <c r="D5" s="34"/>
      <c r="E5" s="7">
        <f>DATEDIF(B4,IF(B6&lt;B5,B6,B5),"M")+1</f>
        <v>1</v>
      </c>
      <c r="I5" s="9" t="s">
        <v>9</v>
      </c>
      <c r="J5" s="1" t="s">
        <v>10</v>
      </c>
    </row>
    <row r="6" spans="1:19" ht="13.9" customHeight="1" x14ac:dyDescent="0.25">
      <c r="A6" s="1" t="s">
        <v>11</v>
      </c>
      <c r="B6" s="10">
        <v>43466</v>
      </c>
      <c r="C6" s="34" t="s">
        <v>12</v>
      </c>
      <c r="D6" s="34"/>
      <c r="E6" s="11">
        <f>E5/E4</f>
        <v>2.3809523809523808E-2</v>
      </c>
      <c r="I6" s="12" t="s">
        <v>13</v>
      </c>
      <c r="J6" s="1" t="s">
        <v>14</v>
      </c>
    </row>
    <row r="7" spans="1:19" ht="13.9" customHeight="1" x14ac:dyDescent="0.25">
      <c r="I7" s="13" t="s">
        <v>15</v>
      </c>
      <c r="J7" s="1" t="s">
        <v>16</v>
      </c>
    </row>
    <row r="8" spans="1:19" ht="13.9" customHeight="1" x14ac:dyDescent="0.25">
      <c r="I8" s="13" t="s">
        <v>17</v>
      </c>
    </row>
    <row r="9" spans="1:19" ht="13.9" customHeight="1" x14ac:dyDescent="0.25">
      <c r="I9" s="13"/>
    </row>
    <row r="10" spans="1:19" ht="13.9" customHeight="1" x14ac:dyDescent="0.25">
      <c r="I10" s="13"/>
    </row>
    <row r="11" spans="1:19" ht="24.75" customHeight="1" x14ac:dyDescent="0.25">
      <c r="A11" s="35" t="s">
        <v>18</v>
      </c>
      <c r="B11" s="35"/>
      <c r="C11" s="35"/>
      <c r="D11" s="35"/>
      <c r="E11" s="35"/>
      <c r="F11" s="35"/>
      <c r="G11" s="35"/>
      <c r="H11" s="35"/>
      <c r="I11" s="35"/>
      <c r="J11" s="36" t="s">
        <v>19</v>
      </c>
      <c r="K11" s="36"/>
      <c r="L11" s="36"/>
      <c r="M11" s="36"/>
      <c r="N11" s="37" t="s">
        <v>20</v>
      </c>
      <c r="O11" s="37"/>
      <c r="P11" s="37"/>
      <c r="Q11" s="37"/>
      <c r="R11" s="37"/>
      <c r="S11" s="37"/>
    </row>
    <row r="12" spans="1:19" ht="13.9" customHeight="1" x14ac:dyDescent="0.25">
      <c r="A12" s="38"/>
      <c r="B12" s="38"/>
      <c r="C12" s="38"/>
      <c r="D12" s="38"/>
      <c r="E12" s="38"/>
      <c r="F12" s="14"/>
      <c r="G12" s="14"/>
      <c r="H12" s="15"/>
      <c r="I12" s="15"/>
      <c r="J12" s="16" t="s">
        <v>21</v>
      </c>
      <c r="K12" s="39" t="s">
        <v>22</v>
      </c>
      <c r="L12" s="39"/>
      <c r="M12" s="39"/>
      <c r="N12" s="40" t="s">
        <v>23</v>
      </c>
      <c r="O12" s="40"/>
      <c r="P12" s="41" t="s">
        <v>22</v>
      </c>
      <c r="Q12" s="41"/>
      <c r="R12" s="41"/>
      <c r="S12" s="41"/>
    </row>
    <row r="13" spans="1:19" s="21" customFormat="1" ht="33" customHeight="1" x14ac:dyDescent="0.25">
      <c r="A13" s="17" t="s">
        <v>24</v>
      </c>
      <c r="B13" s="18" t="s">
        <v>25</v>
      </c>
      <c r="C13" s="17" t="s">
        <v>26</v>
      </c>
      <c r="D13" s="17" t="s">
        <v>27</v>
      </c>
      <c r="E13" s="17" t="s">
        <v>28</v>
      </c>
      <c r="F13" s="17" t="s">
        <v>29</v>
      </c>
      <c r="G13" s="17" t="s">
        <v>30</v>
      </c>
      <c r="H13" s="17" t="s">
        <v>31</v>
      </c>
      <c r="I13" s="17" t="s">
        <v>32</v>
      </c>
      <c r="J13" s="19" t="s">
        <v>33</v>
      </c>
      <c r="K13" s="20" t="s">
        <v>34</v>
      </c>
      <c r="L13" s="20" t="s">
        <v>35</v>
      </c>
      <c r="M13" s="20" t="s">
        <v>36</v>
      </c>
      <c r="N13" s="19" t="s">
        <v>37</v>
      </c>
      <c r="O13" s="19" t="s">
        <v>38</v>
      </c>
      <c r="P13" s="19" t="s">
        <v>39</v>
      </c>
      <c r="Q13" s="19" t="s">
        <v>38</v>
      </c>
      <c r="R13" s="19" t="s">
        <v>40</v>
      </c>
      <c r="S13" s="19" t="s">
        <v>41</v>
      </c>
    </row>
    <row r="14" spans="1:19" ht="21.95" customHeight="1" x14ac:dyDescent="0.25">
      <c r="A14" s="22" t="s">
        <v>297</v>
      </c>
      <c r="B14" s="23" t="s">
        <v>45</v>
      </c>
      <c r="C14" s="24" t="s">
        <v>46</v>
      </c>
      <c r="D14" s="24" t="s">
        <v>47</v>
      </c>
      <c r="E14" s="25" t="s">
        <v>298</v>
      </c>
      <c r="F14" s="26">
        <v>43466</v>
      </c>
      <c r="G14" s="26">
        <v>44742</v>
      </c>
      <c r="H14" s="27">
        <f t="shared" ref="H14:H31" si="0">DATEDIF(F14,G14,"M")+1</f>
        <v>42</v>
      </c>
      <c r="I14" s="27">
        <f t="shared" ref="I14:I31" si="1">DATEDIF(F14,IF($B$6&lt;G14,$B$6,G14),"M")+1</f>
        <v>1</v>
      </c>
      <c r="J14" s="28" t="s">
        <v>299</v>
      </c>
      <c r="K14" s="28" t="s">
        <v>300</v>
      </c>
      <c r="L14" s="29">
        <f t="shared" ref="L14:L31" si="2">IFERROR(K14/J14,0)</f>
        <v>0</v>
      </c>
      <c r="M14" s="29">
        <f t="shared" ref="M14:M31" si="3">IFERROR(K14/(I14/H14*J14),0)</f>
        <v>0</v>
      </c>
      <c r="N14" s="30">
        <v>0.8</v>
      </c>
      <c r="O14" s="27">
        <f t="shared" ref="O14:O31" si="4">IFERROR((J14*N14),0)</f>
        <v>0</v>
      </c>
      <c r="P14" s="28" t="s">
        <v>305</v>
      </c>
      <c r="Q14" s="28" t="s">
        <v>306</v>
      </c>
      <c r="R14" s="29">
        <f t="shared" ref="R14:R31" si="5">IFERROR(Q14/P14,0)</f>
        <v>0</v>
      </c>
      <c r="S14" s="29">
        <f t="shared" ref="S14:S31" si="6">IFERROR(Q14/K14,0)</f>
        <v>0</v>
      </c>
    </row>
    <row r="15" spans="1:19" ht="21.95" customHeight="1" x14ac:dyDescent="0.25">
      <c r="A15" s="22" t="s">
        <v>304</v>
      </c>
      <c r="B15" s="23" t="s">
        <v>48</v>
      </c>
      <c r="C15" s="24" t="s">
        <v>42</v>
      </c>
      <c r="D15" s="24" t="s">
        <v>49</v>
      </c>
      <c r="E15" s="25" t="s">
        <v>303</v>
      </c>
      <c r="F15" s="26">
        <v>43466</v>
      </c>
      <c r="G15" s="26">
        <v>44742</v>
      </c>
      <c r="H15" s="27">
        <f t="shared" si="0"/>
        <v>42</v>
      </c>
      <c r="I15" s="27">
        <f t="shared" si="1"/>
        <v>1</v>
      </c>
      <c r="J15" s="28" t="s">
        <v>302</v>
      </c>
      <c r="K15" s="28" t="s">
        <v>301</v>
      </c>
      <c r="L15" s="29">
        <f t="shared" si="2"/>
        <v>0</v>
      </c>
      <c r="M15" s="29">
        <f t="shared" si="3"/>
        <v>0</v>
      </c>
      <c r="N15" s="30">
        <v>0.8</v>
      </c>
      <c r="O15" s="27">
        <f t="shared" si="4"/>
        <v>0</v>
      </c>
      <c r="P15" s="28" t="s">
        <v>307</v>
      </c>
      <c r="Q15" s="28" t="s">
        <v>308</v>
      </c>
      <c r="R15" s="29">
        <f t="shared" si="5"/>
        <v>0</v>
      </c>
      <c r="S15" s="29">
        <f t="shared" si="6"/>
        <v>0</v>
      </c>
    </row>
    <row r="16" spans="1:19" ht="21.95" customHeight="1" x14ac:dyDescent="0.25">
      <c r="A16" s="22" t="s">
        <v>323</v>
      </c>
      <c r="B16" s="23" t="s">
        <v>50</v>
      </c>
      <c r="C16" s="24" t="s">
        <v>42</v>
      </c>
      <c r="D16" s="24" t="s">
        <v>44</v>
      </c>
      <c r="E16" s="25" t="s">
        <v>324</v>
      </c>
      <c r="F16" s="26">
        <v>43466</v>
      </c>
      <c r="G16" s="26">
        <v>44742</v>
      </c>
      <c r="H16" s="27">
        <f t="shared" si="0"/>
        <v>42</v>
      </c>
      <c r="I16" s="27">
        <f t="shared" si="1"/>
        <v>1</v>
      </c>
      <c r="J16" s="28" t="s">
        <v>325</v>
      </c>
      <c r="K16" s="28" t="s">
        <v>326</v>
      </c>
      <c r="L16" s="29">
        <f t="shared" si="2"/>
        <v>0</v>
      </c>
      <c r="M16" s="29">
        <f t="shared" si="3"/>
        <v>0</v>
      </c>
      <c r="N16" s="30">
        <v>0.8</v>
      </c>
      <c r="O16" s="27">
        <f t="shared" si="4"/>
        <v>0</v>
      </c>
      <c r="P16" s="28" t="s">
        <v>309</v>
      </c>
      <c r="Q16" s="28" t="s">
        <v>327</v>
      </c>
      <c r="R16" s="29">
        <f t="shared" si="5"/>
        <v>0</v>
      </c>
      <c r="S16" s="29">
        <f t="shared" si="6"/>
        <v>0</v>
      </c>
    </row>
    <row r="17" spans="1:19" ht="21.95" customHeight="1" x14ac:dyDescent="0.25">
      <c r="A17" s="22" t="s">
        <v>328</v>
      </c>
      <c r="B17" s="23" t="s">
        <v>51</v>
      </c>
      <c r="C17" s="24" t="s">
        <v>42</v>
      </c>
      <c r="D17" s="24" t="s">
        <v>52</v>
      </c>
      <c r="E17" s="25" t="s">
        <v>329</v>
      </c>
      <c r="F17" s="26">
        <v>43466</v>
      </c>
      <c r="G17" s="26">
        <v>44742</v>
      </c>
      <c r="H17" s="27">
        <f t="shared" si="0"/>
        <v>42</v>
      </c>
      <c r="I17" s="27">
        <f t="shared" si="1"/>
        <v>1</v>
      </c>
      <c r="J17" s="28" t="s">
        <v>330</v>
      </c>
      <c r="K17" s="28" t="s">
        <v>331</v>
      </c>
      <c r="L17" s="29">
        <f t="shared" si="2"/>
        <v>0</v>
      </c>
      <c r="M17" s="29">
        <f t="shared" si="3"/>
        <v>0</v>
      </c>
      <c r="N17" s="30">
        <v>0.8</v>
      </c>
      <c r="O17" s="27">
        <f t="shared" si="4"/>
        <v>0</v>
      </c>
      <c r="P17" s="28" t="s">
        <v>310</v>
      </c>
      <c r="Q17" s="28" t="s">
        <v>332</v>
      </c>
      <c r="R17" s="29">
        <f t="shared" si="5"/>
        <v>0</v>
      </c>
      <c r="S17" s="29">
        <f t="shared" si="6"/>
        <v>0</v>
      </c>
    </row>
    <row r="18" spans="1:19" ht="21.95" customHeight="1" x14ac:dyDescent="0.25">
      <c r="A18" s="22" t="s">
        <v>333</v>
      </c>
      <c r="B18" s="23" t="s">
        <v>53</v>
      </c>
      <c r="C18" s="24" t="s">
        <v>42</v>
      </c>
      <c r="D18" s="24" t="s">
        <v>44</v>
      </c>
      <c r="E18" s="25" t="s">
        <v>334</v>
      </c>
      <c r="F18" s="26">
        <v>43466</v>
      </c>
      <c r="G18" s="26">
        <v>44742</v>
      </c>
      <c r="H18" s="27">
        <f t="shared" si="0"/>
        <v>42</v>
      </c>
      <c r="I18" s="27">
        <f t="shared" si="1"/>
        <v>1</v>
      </c>
      <c r="J18" s="28" t="s">
        <v>335</v>
      </c>
      <c r="K18" s="28" t="s">
        <v>336</v>
      </c>
      <c r="L18" s="29">
        <f t="shared" si="2"/>
        <v>0</v>
      </c>
      <c r="M18" s="29">
        <f t="shared" si="3"/>
        <v>0</v>
      </c>
      <c r="N18" s="30">
        <v>0.8</v>
      </c>
      <c r="O18" s="27">
        <f t="shared" si="4"/>
        <v>0</v>
      </c>
      <c r="P18" s="28" t="s">
        <v>311</v>
      </c>
      <c r="Q18" s="28" t="s">
        <v>337</v>
      </c>
      <c r="R18" s="29">
        <f t="shared" si="5"/>
        <v>0</v>
      </c>
      <c r="S18" s="29">
        <f t="shared" si="6"/>
        <v>0</v>
      </c>
    </row>
    <row r="19" spans="1:19" ht="21.95" customHeight="1" x14ac:dyDescent="0.25">
      <c r="A19" s="22" t="s">
        <v>338</v>
      </c>
      <c r="B19" s="23" t="s">
        <v>54</v>
      </c>
      <c r="C19" s="24" t="s">
        <v>42</v>
      </c>
      <c r="D19" s="24" t="s">
        <v>44</v>
      </c>
      <c r="E19" s="25" t="s">
        <v>339</v>
      </c>
      <c r="F19" s="26">
        <v>43466</v>
      </c>
      <c r="G19" s="26">
        <v>44742</v>
      </c>
      <c r="H19" s="27">
        <f t="shared" si="0"/>
        <v>42</v>
      </c>
      <c r="I19" s="27">
        <f t="shared" si="1"/>
        <v>1</v>
      </c>
      <c r="J19" s="28" t="s">
        <v>340</v>
      </c>
      <c r="K19" s="28" t="s">
        <v>341</v>
      </c>
      <c r="L19" s="29">
        <f t="shared" si="2"/>
        <v>0</v>
      </c>
      <c r="M19" s="29">
        <f t="shared" si="3"/>
        <v>0</v>
      </c>
      <c r="N19" s="30">
        <v>0.8</v>
      </c>
      <c r="O19" s="27">
        <f t="shared" si="4"/>
        <v>0</v>
      </c>
      <c r="P19" s="28" t="s">
        <v>312</v>
      </c>
      <c r="Q19" s="28" t="s">
        <v>342</v>
      </c>
      <c r="R19" s="29">
        <f t="shared" si="5"/>
        <v>0</v>
      </c>
      <c r="S19" s="29">
        <f t="shared" si="6"/>
        <v>0</v>
      </c>
    </row>
    <row r="20" spans="1:19" ht="21.95" customHeight="1" x14ac:dyDescent="0.25">
      <c r="A20" s="22" t="s">
        <v>343</v>
      </c>
      <c r="B20" s="23" t="s">
        <v>56</v>
      </c>
      <c r="C20" s="24" t="s">
        <v>42</v>
      </c>
      <c r="D20" s="24" t="s">
        <v>52</v>
      </c>
      <c r="E20" s="25" t="s">
        <v>344</v>
      </c>
      <c r="F20" s="26">
        <v>43466</v>
      </c>
      <c r="G20" s="26">
        <v>44742</v>
      </c>
      <c r="H20" s="27">
        <f t="shared" si="0"/>
        <v>42</v>
      </c>
      <c r="I20" s="27">
        <f t="shared" si="1"/>
        <v>1</v>
      </c>
      <c r="J20" s="28" t="s">
        <v>345</v>
      </c>
      <c r="K20" s="28" t="s">
        <v>346</v>
      </c>
      <c r="L20" s="29">
        <f t="shared" si="2"/>
        <v>0</v>
      </c>
      <c r="M20" s="29">
        <f t="shared" si="3"/>
        <v>0</v>
      </c>
      <c r="N20" s="30">
        <v>0.8</v>
      </c>
      <c r="O20" s="27">
        <f t="shared" si="4"/>
        <v>0</v>
      </c>
      <c r="P20" s="28" t="s">
        <v>313</v>
      </c>
      <c r="Q20" s="28" t="s">
        <v>347</v>
      </c>
      <c r="R20" s="29">
        <f t="shared" si="5"/>
        <v>0</v>
      </c>
      <c r="S20" s="29">
        <f t="shared" si="6"/>
        <v>0</v>
      </c>
    </row>
    <row r="21" spans="1:19" ht="21.95" customHeight="1" x14ac:dyDescent="0.25">
      <c r="A21" s="22" t="s">
        <v>348</v>
      </c>
      <c r="B21" s="23" t="s">
        <v>58</v>
      </c>
      <c r="C21" s="24" t="s">
        <v>42</v>
      </c>
      <c r="D21" s="24" t="s">
        <v>59</v>
      </c>
      <c r="E21" s="25" t="s">
        <v>349</v>
      </c>
      <c r="F21" s="26">
        <v>43466</v>
      </c>
      <c r="G21" s="26">
        <v>44742</v>
      </c>
      <c r="H21" s="27">
        <f t="shared" si="0"/>
        <v>42</v>
      </c>
      <c r="I21" s="27">
        <f t="shared" si="1"/>
        <v>1</v>
      </c>
      <c r="J21" s="28" t="s">
        <v>350</v>
      </c>
      <c r="K21" s="28" t="s">
        <v>351</v>
      </c>
      <c r="L21" s="29">
        <f t="shared" si="2"/>
        <v>0</v>
      </c>
      <c r="M21" s="29">
        <f t="shared" si="3"/>
        <v>0</v>
      </c>
      <c r="N21" s="30">
        <v>0.8</v>
      </c>
      <c r="O21" s="27">
        <f t="shared" si="4"/>
        <v>0</v>
      </c>
      <c r="P21" s="28" t="s">
        <v>314</v>
      </c>
      <c r="Q21" s="28" t="s">
        <v>352</v>
      </c>
      <c r="R21" s="29">
        <f t="shared" si="5"/>
        <v>0</v>
      </c>
      <c r="S21" s="29">
        <f t="shared" si="6"/>
        <v>0</v>
      </c>
    </row>
    <row r="22" spans="1:19" ht="21.95" customHeight="1" x14ac:dyDescent="0.25">
      <c r="A22" s="22" t="s">
        <v>353</v>
      </c>
      <c r="B22" s="23" t="s">
        <v>60</v>
      </c>
      <c r="C22" s="24" t="s">
        <v>42</v>
      </c>
      <c r="D22" s="24" t="s">
        <v>49</v>
      </c>
      <c r="E22" s="25" t="s">
        <v>354</v>
      </c>
      <c r="F22" s="26">
        <v>43466</v>
      </c>
      <c r="G22" s="26">
        <v>44742</v>
      </c>
      <c r="H22" s="27">
        <f t="shared" si="0"/>
        <v>42</v>
      </c>
      <c r="I22" s="27">
        <f t="shared" si="1"/>
        <v>1</v>
      </c>
      <c r="J22" s="28" t="s">
        <v>355</v>
      </c>
      <c r="K22" s="28" t="s">
        <v>356</v>
      </c>
      <c r="L22" s="29">
        <f t="shared" si="2"/>
        <v>0</v>
      </c>
      <c r="M22" s="29">
        <f t="shared" si="3"/>
        <v>0</v>
      </c>
      <c r="N22" s="30">
        <v>0.8</v>
      </c>
      <c r="O22" s="27">
        <f t="shared" si="4"/>
        <v>0</v>
      </c>
      <c r="P22" s="28" t="s">
        <v>315</v>
      </c>
      <c r="Q22" s="28" t="s">
        <v>357</v>
      </c>
      <c r="R22" s="29">
        <f t="shared" si="5"/>
        <v>0</v>
      </c>
      <c r="S22" s="29">
        <f t="shared" si="6"/>
        <v>0</v>
      </c>
    </row>
    <row r="23" spans="1:19" ht="21.95" customHeight="1" x14ac:dyDescent="0.25">
      <c r="A23" s="22" t="s">
        <v>358</v>
      </c>
      <c r="B23" s="23" t="s">
        <v>61</v>
      </c>
      <c r="C23" s="24" t="s">
        <v>42</v>
      </c>
      <c r="D23" s="24" t="s">
        <v>44</v>
      </c>
      <c r="E23" s="25" t="s">
        <v>359</v>
      </c>
      <c r="F23" s="26">
        <v>43466</v>
      </c>
      <c r="G23" s="26">
        <v>44742</v>
      </c>
      <c r="H23" s="27">
        <f t="shared" si="0"/>
        <v>42</v>
      </c>
      <c r="I23" s="27">
        <f t="shared" si="1"/>
        <v>1</v>
      </c>
      <c r="J23" s="28" t="s">
        <v>360</v>
      </c>
      <c r="K23" s="28" t="s">
        <v>361</v>
      </c>
      <c r="L23" s="29">
        <f t="shared" si="2"/>
        <v>0</v>
      </c>
      <c r="M23" s="29">
        <f t="shared" si="3"/>
        <v>0</v>
      </c>
      <c r="N23" s="30">
        <v>0.8</v>
      </c>
      <c r="O23" s="27">
        <f t="shared" si="4"/>
        <v>0</v>
      </c>
      <c r="P23" s="28" t="s">
        <v>316</v>
      </c>
      <c r="Q23" s="28" t="s">
        <v>362</v>
      </c>
      <c r="R23" s="29">
        <f t="shared" si="5"/>
        <v>0</v>
      </c>
      <c r="S23" s="29">
        <f t="shared" si="6"/>
        <v>0</v>
      </c>
    </row>
    <row r="24" spans="1:19" ht="21.95" customHeight="1" x14ac:dyDescent="0.25">
      <c r="A24" s="22" t="s">
        <v>363</v>
      </c>
      <c r="B24" s="23" t="s">
        <v>62</v>
      </c>
      <c r="C24" s="24" t="s">
        <v>42</v>
      </c>
      <c r="D24" s="24" t="s">
        <v>49</v>
      </c>
      <c r="E24" s="25" t="s">
        <v>364</v>
      </c>
      <c r="F24" s="26">
        <v>43466</v>
      </c>
      <c r="G24" s="26">
        <v>44742</v>
      </c>
      <c r="H24" s="27">
        <f t="shared" si="0"/>
        <v>42</v>
      </c>
      <c r="I24" s="27">
        <f t="shared" si="1"/>
        <v>1</v>
      </c>
      <c r="J24" s="28" t="s">
        <v>365</v>
      </c>
      <c r="K24" s="28" t="s">
        <v>366</v>
      </c>
      <c r="L24" s="29">
        <f t="shared" si="2"/>
        <v>0</v>
      </c>
      <c r="M24" s="29">
        <f t="shared" si="3"/>
        <v>0</v>
      </c>
      <c r="N24" s="30">
        <v>0.8</v>
      </c>
      <c r="O24" s="27">
        <f t="shared" si="4"/>
        <v>0</v>
      </c>
      <c r="P24" s="28" t="s">
        <v>317</v>
      </c>
      <c r="Q24" s="28" t="s">
        <v>367</v>
      </c>
      <c r="R24" s="29">
        <f t="shared" si="5"/>
        <v>0</v>
      </c>
      <c r="S24" s="29">
        <f t="shared" si="6"/>
        <v>0</v>
      </c>
    </row>
    <row r="25" spans="1:19" ht="21.95" customHeight="1" x14ac:dyDescent="0.25">
      <c r="A25" s="22" t="s">
        <v>368</v>
      </c>
      <c r="B25" s="23" t="s">
        <v>63</v>
      </c>
      <c r="C25" s="24" t="s">
        <v>42</v>
      </c>
      <c r="D25" s="24" t="s">
        <v>55</v>
      </c>
      <c r="E25" s="25" t="s">
        <v>369</v>
      </c>
      <c r="F25" s="26">
        <v>43466</v>
      </c>
      <c r="G25" s="26">
        <v>44742</v>
      </c>
      <c r="H25" s="27">
        <f t="shared" si="0"/>
        <v>42</v>
      </c>
      <c r="I25" s="27">
        <f t="shared" si="1"/>
        <v>1</v>
      </c>
      <c r="J25" s="28" t="s">
        <v>370</v>
      </c>
      <c r="K25" s="28" t="s">
        <v>371</v>
      </c>
      <c r="L25" s="29">
        <f t="shared" si="2"/>
        <v>0</v>
      </c>
      <c r="M25" s="29">
        <f t="shared" si="3"/>
        <v>0</v>
      </c>
      <c r="N25" s="30">
        <v>0.8</v>
      </c>
      <c r="O25" s="27">
        <f t="shared" si="4"/>
        <v>0</v>
      </c>
      <c r="P25" s="28" t="s">
        <v>318</v>
      </c>
      <c r="Q25" s="28" t="s">
        <v>372</v>
      </c>
      <c r="R25" s="29">
        <f t="shared" si="5"/>
        <v>0</v>
      </c>
      <c r="S25" s="29">
        <f t="shared" si="6"/>
        <v>0</v>
      </c>
    </row>
    <row r="26" spans="1:19" ht="21.95" customHeight="1" x14ac:dyDescent="0.25">
      <c r="A26" s="22" t="s">
        <v>373</v>
      </c>
      <c r="B26" s="23" t="s">
        <v>66</v>
      </c>
      <c r="C26" s="24" t="s">
        <v>42</v>
      </c>
      <c r="D26" s="24" t="s">
        <v>67</v>
      </c>
      <c r="E26" s="25" t="s">
        <v>374</v>
      </c>
      <c r="F26" s="26">
        <v>43466</v>
      </c>
      <c r="G26" s="26">
        <v>44742</v>
      </c>
      <c r="H26" s="27">
        <f t="shared" si="0"/>
        <v>42</v>
      </c>
      <c r="I26" s="27">
        <f t="shared" si="1"/>
        <v>1</v>
      </c>
      <c r="J26" s="28" t="s">
        <v>375</v>
      </c>
      <c r="K26" s="28" t="s">
        <v>376</v>
      </c>
      <c r="L26" s="29">
        <f t="shared" si="2"/>
        <v>0</v>
      </c>
      <c r="M26" s="29">
        <f t="shared" si="3"/>
        <v>0</v>
      </c>
      <c r="N26" s="30">
        <v>0.8</v>
      </c>
      <c r="O26" s="27">
        <f t="shared" si="4"/>
        <v>0</v>
      </c>
      <c r="P26" s="28" t="s">
        <v>319</v>
      </c>
      <c r="Q26" s="28" t="s">
        <v>377</v>
      </c>
      <c r="R26" s="29">
        <f t="shared" si="5"/>
        <v>0</v>
      </c>
      <c r="S26" s="29">
        <f t="shared" si="6"/>
        <v>0</v>
      </c>
    </row>
    <row r="27" spans="1:19" ht="21.95" customHeight="1" x14ac:dyDescent="0.25">
      <c r="A27" s="22" t="s">
        <v>378</v>
      </c>
      <c r="B27" s="23" t="s">
        <v>68</v>
      </c>
      <c r="C27" s="24" t="s">
        <v>42</v>
      </c>
      <c r="D27" s="24" t="s">
        <v>44</v>
      </c>
      <c r="E27" s="25" t="s">
        <v>379</v>
      </c>
      <c r="F27" s="26">
        <v>43466</v>
      </c>
      <c r="G27" s="26">
        <v>44742</v>
      </c>
      <c r="H27" s="27">
        <f t="shared" si="0"/>
        <v>42</v>
      </c>
      <c r="I27" s="27">
        <f t="shared" si="1"/>
        <v>1</v>
      </c>
      <c r="J27" s="28" t="s">
        <v>380</v>
      </c>
      <c r="K27" s="28" t="s">
        <v>381</v>
      </c>
      <c r="L27" s="29">
        <f t="shared" si="2"/>
        <v>0</v>
      </c>
      <c r="M27" s="29">
        <f t="shared" si="3"/>
        <v>0</v>
      </c>
      <c r="N27" s="30">
        <v>0.8</v>
      </c>
      <c r="O27" s="27">
        <f t="shared" si="4"/>
        <v>0</v>
      </c>
      <c r="P27" s="28" t="s">
        <v>320</v>
      </c>
      <c r="Q27" s="28" t="s">
        <v>382</v>
      </c>
      <c r="R27" s="29">
        <f t="shared" si="5"/>
        <v>0</v>
      </c>
      <c r="S27" s="29">
        <f t="shared" si="6"/>
        <v>0</v>
      </c>
    </row>
    <row r="28" spans="1:19" ht="21.95" customHeight="1" x14ac:dyDescent="0.25">
      <c r="A28" s="22" t="s">
        <v>383</v>
      </c>
      <c r="B28" s="23" t="s">
        <v>69</v>
      </c>
      <c r="C28" s="24" t="s">
        <v>42</v>
      </c>
      <c r="D28" s="24" t="s">
        <v>52</v>
      </c>
      <c r="E28" s="25" t="s">
        <v>384</v>
      </c>
      <c r="F28" s="26">
        <v>43466</v>
      </c>
      <c r="G28" s="26">
        <v>44742</v>
      </c>
      <c r="H28" s="27">
        <f t="shared" si="0"/>
        <v>42</v>
      </c>
      <c r="I28" s="27">
        <f t="shared" si="1"/>
        <v>1</v>
      </c>
      <c r="J28" s="28" t="s">
        <v>385</v>
      </c>
      <c r="K28" s="28" t="s">
        <v>386</v>
      </c>
      <c r="L28" s="29">
        <f t="shared" si="2"/>
        <v>0</v>
      </c>
      <c r="M28" s="29">
        <f t="shared" si="3"/>
        <v>0</v>
      </c>
      <c r="N28" s="30">
        <v>0.8</v>
      </c>
      <c r="O28" s="27">
        <f t="shared" si="4"/>
        <v>0</v>
      </c>
      <c r="P28" s="28" t="s">
        <v>321</v>
      </c>
      <c r="Q28" s="28" t="s">
        <v>387</v>
      </c>
      <c r="R28" s="29">
        <f t="shared" si="5"/>
        <v>0</v>
      </c>
      <c r="S28" s="29">
        <f t="shared" si="6"/>
        <v>0</v>
      </c>
    </row>
    <row r="29" spans="1:19" ht="21.95" customHeight="1" x14ac:dyDescent="0.25">
      <c r="A29" s="22" t="s">
        <v>388</v>
      </c>
      <c r="B29" s="23" t="s">
        <v>70</v>
      </c>
      <c r="C29" s="24" t="s">
        <v>42</v>
      </c>
      <c r="D29" s="24" t="s">
        <v>52</v>
      </c>
      <c r="E29" s="25" t="s">
        <v>389</v>
      </c>
      <c r="F29" s="26">
        <v>43466</v>
      </c>
      <c r="G29" s="26">
        <v>44742</v>
      </c>
      <c r="H29" s="27">
        <f t="shared" si="0"/>
        <v>42</v>
      </c>
      <c r="I29" s="27">
        <f t="shared" si="1"/>
        <v>1</v>
      </c>
      <c r="J29" s="28" t="s">
        <v>390</v>
      </c>
      <c r="K29" s="28" t="s">
        <v>391</v>
      </c>
      <c r="L29" s="29">
        <f t="shared" si="2"/>
        <v>0</v>
      </c>
      <c r="M29" s="29">
        <f t="shared" si="3"/>
        <v>0</v>
      </c>
      <c r="N29" s="30">
        <v>0.8</v>
      </c>
      <c r="O29" s="27">
        <f t="shared" si="4"/>
        <v>0</v>
      </c>
      <c r="P29" s="28" t="s">
        <v>322</v>
      </c>
      <c r="Q29" s="28" t="s">
        <v>392</v>
      </c>
      <c r="R29" s="29">
        <f t="shared" si="5"/>
        <v>0</v>
      </c>
      <c r="S29" s="29">
        <f t="shared" si="6"/>
        <v>0</v>
      </c>
    </row>
    <row r="30" spans="1:19" ht="21.95" customHeight="1" x14ac:dyDescent="0.25">
      <c r="A30" s="22" t="s">
        <v>393</v>
      </c>
      <c r="B30" s="23" t="s">
        <v>71</v>
      </c>
      <c r="C30" s="24" t="s">
        <v>64</v>
      </c>
      <c r="D30" s="24" t="s">
        <v>47</v>
      </c>
      <c r="E30" s="25" t="s">
        <v>394</v>
      </c>
      <c r="F30" s="26">
        <v>43466</v>
      </c>
      <c r="G30" s="26">
        <v>44742</v>
      </c>
      <c r="H30" s="27">
        <f t="shared" si="0"/>
        <v>42</v>
      </c>
      <c r="I30" s="27">
        <f t="shared" si="1"/>
        <v>1</v>
      </c>
      <c r="J30" s="28" t="s">
        <v>395</v>
      </c>
      <c r="K30" s="28" t="s">
        <v>396</v>
      </c>
      <c r="L30" s="29">
        <f t="shared" si="2"/>
        <v>0</v>
      </c>
      <c r="M30" s="29">
        <f t="shared" si="3"/>
        <v>0</v>
      </c>
      <c r="N30" s="30">
        <v>0.8</v>
      </c>
      <c r="O30" s="27">
        <f t="shared" si="4"/>
        <v>0</v>
      </c>
      <c r="P30" s="28" t="s">
        <v>397</v>
      </c>
      <c r="Q30" s="28" t="s">
        <v>398</v>
      </c>
      <c r="R30" s="29">
        <f t="shared" si="5"/>
        <v>0</v>
      </c>
      <c r="S30" s="29">
        <f t="shared" si="6"/>
        <v>0</v>
      </c>
    </row>
    <row r="31" spans="1:19" ht="21.95" customHeight="1" x14ac:dyDescent="0.25">
      <c r="A31" s="22" t="s">
        <v>399</v>
      </c>
      <c r="B31" s="23" t="s">
        <v>72</v>
      </c>
      <c r="C31" s="24" t="s">
        <v>64</v>
      </c>
      <c r="D31" s="24" t="s">
        <v>73</v>
      </c>
      <c r="E31" s="25" t="s">
        <v>400</v>
      </c>
      <c r="F31" s="26">
        <v>43466</v>
      </c>
      <c r="G31" s="26">
        <v>44742</v>
      </c>
      <c r="H31" s="27">
        <f t="shared" si="0"/>
        <v>42</v>
      </c>
      <c r="I31" s="27">
        <f t="shared" si="1"/>
        <v>1</v>
      </c>
      <c r="J31" s="28" t="s">
        <v>401</v>
      </c>
      <c r="K31" s="28" t="s">
        <v>402</v>
      </c>
      <c r="L31" s="29">
        <f t="shared" si="2"/>
        <v>0</v>
      </c>
      <c r="M31" s="29">
        <f t="shared" si="3"/>
        <v>0</v>
      </c>
      <c r="N31" s="30">
        <v>0.8</v>
      </c>
      <c r="O31" s="27">
        <f t="shared" si="4"/>
        <v>0</v>
      </c>
      <c r="P31" s="28" t="s">
        <v>403</v>
      </c>
      <c r="Q31" s="28" t="s">
        <v>404</v>
      </c>
      <c r="R31" s="29">
        <f t="shared" si="5"/>
        <v>0</v>
      </c>
      <c r="S31" s="29">
        <f t="shared" si="6"/>
        <v>0</v>
      </c>
    </row>
    <row r="32" spans="1:19" ht="21.95" customHeight="1" x14ac:dyDescent="0.25">
      <c r="A32" s="22" t="s">
        <v>405</v>
      </c>
      <c r="B32" s="23" t="s">
        <v>74</v>
      </c>
      <c r="C32" s="24" t="s">
        <v>42</v>
      </c>
      <c r="D32" s="24" t="s">
        <v>52</v>
      </c>
      <c r="E32" s="25" t="s">
        <v>406</v>
      </c>
      <c r="F32" s="26">
        <v>43466</v>
      </c>
      <c r="G32" s="26">
        <v>44742</v>
      </c>
      <c r="H32" s="27">
        <f t="shared" ref="H32:H53" si="7">DATEDIF(F32,G32,"M")+1</f>
        <v>42</v>
      </c>
      <c r="I32" s="27">
        <f t="shared" ref="I32:I53" si="8">DATEDIF(F32,IF($B$6&lt;G32,$B$6,G32),"M")+1</f>
        <v>1</v>
      </c>
      <c r="J32" s="28" t="s">
        <v>407</v>
      </c>
      <c r="K32" s="28" t="s">
        <v>408</v>
      </c>
      <c r="L32" s="29">
        <f t="shared" ref="L32:L53" si="9">IFERROR(K32/J32,0)</f>
        <v>0</v>
      </c>
      <c r="M32" s="29">
        <f t="shared" ref="M32:M53" si="10">IFERROR(K32/(I32/H32*J32),0)</f>
        <v>0</v>
      </c>
      <c r="N32" s="30">
        <v>0.8</v>
      </c>
      <c r="O32" s="27">
        <f t="shared" ref="O32:O53" si="11">IFERROR((J32*N32),0)</f>
        <v>0</v>
      </c>
      <c r="P32" s="28" t="s">
        <v>409</v>
      </c>
      <c r="Q32" s="28" t="s">
        <v>410</v>
      </c>
      <c r="R32" s="29">
        <f t="shared" ref="R32:R53" si="12">IFERROR(Q32/P32,0)</f>
        <v>0</v>
      </c>
      <c r="S32" s="29">
        <f t="shared" ref="S32:S53" si="13">IFERROR(Q32/K32,0)</f>
        <v>0</v>
      </c>
    </row>
    <row r="33" spans="1:19" ht="21.95" customHeight="1" x14ac:dyDescent="0.25">
      <c r="A33" s="22" t="s">
        <v>411</v>
      </c>
      <c r="B33" s="23" t="s">
        <v>75</v>
      </c>
      <c r="C33" s="24" t="s">
        <v>64</v>
      </c>
      <c r="D33" s="24" t="s">
        <v>47</v>
      </c>
      <c r="E33" s="25" t="s">
        <v>412</v>
      </c>
      <c r="F33" s="26">
        <v>43466</v>
      </c>
      <c r="G33" s="26">
        <v>44742</v>
      </c>
      <c r="H33" s="27">
        <f t="shared" si="7"/>
        <v>42</v>
      </c>
      <c r="I33" s="27">
        <f t="shared" si="8"/>
        <v>1</v>
      </c>
      <c r="J33" s="28" t="s">
        <v>413</v>
      </c>
      <c r="K33" s="28" t="s">
        <v>414</v>
      </c>
      <c r="L33" s="29">
        <f t="shared" si="9"/>
        <v>0</v>
      </c>
      <c r="M33" s="29">
        <f t="shared" si="10"/>
        <v>0</v>
      </c>
      <c r="N33" s="30">
        <v>0.8</v>
      </c>
      <c r="O33" s="27">
        <f t="shared" si="11"/>
        <v>0</v>
      </c>
      <c r="P33" s="28" t="s">
        <v>415</v>
      </c>
      <c r="Q33" s="28" t="s">
        <v>416</v>
      </c>
      <c r="R33" s="29">
        <f t="shared" si="12"/>
        <v>0</v>
      </c>
      <c r="S33" s="29">
        <f t="shared" si="13"/>
        <v>0</v>
      </c>
    </row>
    <row r="34" spans="1:19" ht="21.95" customHeight="1" x14ac:dyDescent="0.25">
      <c r="A34" s="22" t="s">
        <v>417</v>
      </c>
      <c r="B34" s="23" t="s">
        <v>76</v>
      </c>
      <c r="C34" s="24" t="s">
        <v>42</v>
      </c>
      <c r="D34" s="24" t="s">
        <v>44</v>
      </c>
      <c r="E34" s="25" t="s">
        <v>418</v>
      </c>
      <c r="F34" s="26">
        <v>43466</v>
      </c>
      <c r="G34" s="26">
        <v>44742</v>
      </c>
      <c r="H34" s="27">
        <f t="shared" si="7"/>
        <v>42</v>
      </c>
      <c r="I34" s="27">
        <f t="shared" si="8"/>
        <v>1</v>
      </c>
      <c r="J34" s="28" t="s">
        <v>419</v>
      </c>
      <c r="K34" s="28" t="s">
        <v>420</v>
      </c>
      <c r="L34" s="29">
        <f t="shared" si="9"/>
        <v>0</v>
      </c>
      <c r="M34" s="29">
        <f t="shared" si="10"/>
        <v>0</v>
      </c>
      <c r="N34" s="30">
        <v>0.8</v>
      </c>
      <c r="O34" s="27">
        <f t="shared" si="11"/>
        <v>0</v>
      </c>
      <c r="P34" s="28" t="s">
        <v>421</v>
      </c>
      <c r="Q34" s="28" t="s">
        <v>422</v>
      </c>
      <c r="R34" s="29">
        <f t="shared" si="12"/>
        <v>0</v>
      </c>
      <c r="S34" s="29">
        <f t="shared" si="13"/>
        <v>0</v>
      </c>
    </row>
    <row r="35" spans="1:19" ht="21.95" customHeight="1" x14ac:dyDescent="0.25">
      <c r="A35" s="22" t="s">
        <v>423</v>
      </c>
      <c r="B35" s="23" t="s">
        <v>77</v>
      </c>
      <c r="C35" s="24" t="s">
        <v>64</v>
      </c>
      <c r="D35" s="24" t="s">
        <v>73</v>
      </c>
      <c r="E35" s="25" t="s">
        <v>424</v>
      </c>
      <c r="F35" s="26">
        <v>43466</v>
      </c>
      <c r="G35" s="26">
        <v>44742</v>
      </c>
      <c r="H35" s="27">
        <f t="shared" si="7"/>
        <v>42</v>
      </c>
      <c r="I35" s="27">
        <f t="shared" si="8"/>
        <v>1</v>
      </c>
      <c r="J35" s="28" t="s">
        <v>425</v>
      </c>
      <c r="K35" s="28" t="s">
        <v>426</v>
      </c>
      <c r="L35" s="29">
        <f t="shared" si="9"/>
        <v>0</v>
      </c>
      <c r="M35" s="29">
        <f t="shared" si="10"/>
        <v>0</v>
      </c>
      <c r="N35" s="30">
        <v>0.8</v>
      </c>
      <c r="O35" s="27">
        <f t="shared" si="11"/>
        <v>0</v>
      </c>
      <c r="P35" s="28" t="s">
        <v>427</v>
      </c>
      <c r="Q35" s="28" t="s">
        <v>428</v>
      </c>
      <c r="R35" s="29">
        <f t="shared" si="12"/>
        <v>0</v>
      </c>
      <c r="S35" s="29">
        <f t="shared" si="13"/>
        <v>0</v>
      </c>
    </row>
    <row r="36" spans="1:19" ht="21.95" customHeight="1" x14ac:dyDescent="0.25">
      <c r="A36" s="22" t="s">
        <v>429</v>
      </c>
      <c r="B36" s="23" t="s">
        <v>78</v>
      </c>
      <c r="C36" s="24" t="s">
        <v>42</v>
      </c>
      <c r="D36" s="24" t="s">
        <v>55</v>
      </c>
      <c r="E36" s="25" t="s">
        <v>430</v>
      </c>
      <c r="F36" s="26">
        <v>43466</v>
      </c>
      <c r="G36" s="26">
        <v>44742</v>
      </c>
      <c r="H36" s="27">
        <f t="shared" si="7"/>
        <v>42</v>
      </c>
      <c r="I36" s="27">
        <f t="shared" si="8"/>
        <v>1</v>
      </c>
      <c r="J36" s="28" t="s">
        <v>431</v>
      </c>
      <c r="K36" s="28" t="s">
        <v>432</v>
      </c>
      <c r="L36" s="29">
        <f t="shared" si="9"/>
        <v>0</v>
      </c>
      <c r="M36" s="29">
        <f t="shared" si="10"/>
        <v>0</v>
      </c>
      <c r="N36" s="30">
        <v>0.8</v>
      </c>
      <c r="O36" s="27">
        <f t="shared" si="11"/>
        <v>0</v>
      </c>
      <c r="P36" s="28" t="s">
        <v>433</v>
      </c>
      <c r="Q36" s="28" t="s">
        <v>434</v>
      </c>
      <c r="R36" s="29">
        <f t="shared" si="12"/>
        <v>0</v>
      </c>
      <c r="S36" s="29">
        <f t="shared" si="13"/>
        <v>0</v>
      </c>
    </row>
    <row r="37" spans="1:19" ht="21.95" customHeight="1" x14ac:dyDescent="0.25">
      <c r="A37" s="22" t="s">
        <v>435</v>
      </c>
      <c r="B37" s="23" t="s">
        <v>79</v>
      </c>
      <c r="C37" s="24" t="s">
        <v>64</v>
      </c>
      <c r="D37" s="24" t="s">
        <v>65</v>
      </c>
      <c r="E37" s="25" t="s">
        <v>436</v>
      </c>
      <c r="F37" s="26">
        <v>43466</v>
      </c>
      <c r="G37" s="26">
        <v>44742</v>
      </c>
      <c r="H37" s="27">
        <f t="shared" si="7"/>
        <v>42</v>
      </c>
      <c r="I37" s="27">
        <f t="shared" si="8"/>
        <v>1</v>
      </c>
      <c r="J37" s="28" t="s">
        <v>437</v>
      </c>
      <c r="K37" s="28" t="s">
        <v>438</v>
      </c>
      <c r="L37" s="29">
        <f t="shared" si="9"/>
        <v>0</v>
      </c>
      <c r="M37" s="29">
        <f t="shared" si="10"/>
        <v>0</v>
      </c>
      <c r="N37" s="30">
        <v>0.8</v>
      </c>
      <c r="O37" s="27">
        <f t="shared" si="11"/>
        <v>0</v>
      </c>
      <c r="P37" s="28" t="s">
        <v>439</v>
      </c>
      <c r="Q37" s="28" t="s">
        <v>440</v>
      </c>
      <c r="R37" s="29">
        <f t="shared" si="12"/>
        <v>0</v>
      </c>
      <c r="S37" s="29">
        <f t="shared" si="13"/>
        <v>0</v>
      </c>
    </row>
    <row r="38" spans="1:19" ht="21.95" customHeight="1" x14ac:dyDescent="0.25">
      <c r="A38" s="22" t="s">
        <v>441</v>
      </c>
      <c r="B38" s="23" t="s">
        <v>80</v>
      </c>
      <c r="C38" s="24" t="s">
        <v>42</v>
      </c>
      <c r="D38" s="24" t="s">
        <v>44</v>
      </c>
      <c r="E38" s="25" t="s">
        <v>442</v>
      </c>
      <c r="F38" s="26">
        <v>43466</v>
      </c>
      <c r="G38" s="26">
        <v>44742</v>
      </c>
      <c r="H38" s="27">
        <f t="shared" si="7"/>
        <v>42</v>
      </c>
      <c r="I38" s="27">
        <f t="shared" si="8"/>
        <v>1</v>
      </c>
      <c r="J38" s="28" t="s">
        <v>443</v>
      </c>
      <c r="K38" s="28" t="s">
        <v>444</v>
      </c>
      <c r="L38" s="29">
        <f t="shared" si="9"/>
        <v>0</v>
      </c>
      <c r="M38" s="29">
        <f t="shared" si="10"/>
        <v>0</v>
      </c>
      <c r="N38" s="30">
        <v>0.8</v>
      </c>
      <c r="O38" s="27">
        <f t="shared" si="11"/>
        <v>0</v>
      </c>
      <c r="P38" s="28" t="s">
        <v>445</v>
      </c>
      <c r="Q38" s="28" t="s">
        <v>446</v>
      </c>
      <c r="R38" s="29">
        <f t="shared" si="12"/>
        <v>0</v>
      </c>
      <c r="S38" s="29">
        <f t="shared" si="13"/>
        <v>0</v>
      </c>
    </row>
    <row r="39" spans="1:19" ht="21.95" customHeight="1" x14ac:dyDescent="0.25">
      <c r="A39" s="22" t="s">
        <v>447</v>
      </c>
      <c r="B39" s="23" t="s">
        <v>81</v>
      </c>
      <c r="C39" s="24" t="s">
        <v>42</v>
      </c>
      <c r="D39" s="24" t="s">
        <v>43</v>
      </c>
      <c r="E39" s="25" t="s">
        <v>448</v>
      </c>
      <c r="F39" s="26">
        <v>43466</v>
      </c>
      <c r="G39" s="26">
        <v>44742</v>
      </c>
      <c r="H39" s="27">
        <f t="shared" si="7"/>
        <v>42</v>
      </c>
      <c r="I39" s="27">
        <f t="shared" si="8"/>
        <v>1</v>
      </c>
      <c r="J39" s="28" t="s">
        <v>449</v>
      </c>
      <c r="K39" s="28" t="s">
        <v>450</v>
      </c>
      <c r="L39" s="29">
        <f t="shared" si="9"/>
        <v>0</v>
      </c>
      <c r="M39" s="29">
        <f t="shared" si="10"/>
        <v>0</v>
      </c>
      <c r="N39" s="30">
        <v>0.8</v>
      </c>
      <c r="O39" s="27">
        <f t="shared" si="11"/>
        <v>0</v>
      </c>
      <c r="P39" s="28" t="s">
        <v>451</v>
      </c>
      <c r="Q39" s="28" t="s">
        <v>452</v>
      </c>
      <c r="R39" s="29">
        <f t="shared" si="12"/>
        <v>0</v>
      </c>
      <c r="S39" s="29">
        <f t="shared" si="13"/>
        <v>0</v>
      </c>
    </row>
    <row r="40" spans="1:19" ht="21.95" customHeight="1" x14ac:dyDescent="0.25">
      <c r="A40" s="22" t="s">
        <v>453</v>
      </c>
      <c r="B40" s="23" t="s">
        <v>82</v>
      </c>
      <c r="C40" s="24" t="s">
        <v>42</v>
      </c>
      <c r="D40" s="24" t="s">
        <v>55</v>
      </c>
      <c r="E40" s="25" t="s">
        <v>454</v>
      </c>
      <c r="F40" s="26">
        <v>43466</v>
      </c>
      <c r="G40" s="26">
        <v>44742</v>
      </c>
      <c r="H40" s="27">
        <f t="shared" si="7"/>
        <v>42</v>
      </c>
      <c r="I40" s="27">
        <f t="shared" si="8"/>
        <v>1</v>
      </c>
      <c r="J40" s="28" t="s">
        <v>455</v>
      </c>
      <c r="K40" s="28" t="s">
        <v>456</v>
      </c>
      <c r="L40" s="29">
        <f t="shared" si="9"/>
        <v>0</v>
      </c>
      <c r="M40" s="29">
        <f t="shared" si="10"/>
        <v>0</v>
      </c>
      <c r="N40" s="30">
        <v>0.8</v>
      </c>
      <c r="O40" s="27">
        <f t="shared" si="11"/>
        <v>0</v>
      </c>
      <c r="P40" s="28" t="s">
        <v>457</v>
      </c>
      <c r="Q40" s="28" t="s">
        <v>458</v>
      </c>
      <c r="R40" s="29">
        <f t="shared" si="12"/>
        <v>0</v>
      </c>
      <c r="S40" s="29">
        <f t="shared" si="13"/>
        <v>0</v>
      </c>
    </row>
    <row r="41" spans="1:19" ht="21.95" customHeight="1" x14ac:dyDescent="0.25">
      <c r="A41" s="22" t="s">
        <v>459</v>
      </c>
      <c r="B41" s="23" t="s">
        <v>83</v>
      </c>
      <c r="C41" s="24" t="s">
        <v>42</v>
      </c>
      <c r="D41" s="24" t="s">
        <v>55</v>
      </c>
      <c r="E41" s="25" t="s">
        <v>460</v>
      </c>
      <c r="F41" s="26">
        <v>43466</v>
      </c>
      <c r="G41" s="26">
        <v>44742</v>
      </c>
      <c r="H41" s="27">
        <f t="shared" si="7"/>
        <v>42</v>
      </c>
      <c r="I41" s="27">
        <f t="shared" si="8"/>
        <v>1</v>
      </c>
      <c r="J41" s="28" t="s">
        <v>461</v>
      </c>
      <c r="K41" s="28" t="s">
        <v>462</v>
      </c>
      <c r="L41" s="29">
        <f t="shared" si="9"/>
        <v>0</v>
      </c>
      <c r="M41" s="29">
        <f t="shared" si="10"/>
        <v>0</v>
      </c>
      <c r="N41" s="30">
        <v>0.8</v>
      </c>
      <c r="O41" s="27">
        <f t="shared" si="11"/>
        <v>0</v>
      </c>
      <c r="P41" s="28" t="s">
        <v>463</v>
      </c>
      <c r="Q41" s="28" t="s">
        <v>464</v>
      </c>
      <c r="R41" s="29">
        <f t="shared" si="12"/>
        <v>0</v>
      </c>
      <c r="S41" s="29">
        <f t="shared" si="13"/>
        <v>0</v>
      </c>
    </row>
    <row r="42" spans="1:19" ht="21.95" customHeight="1" x14ac:dyDescent="0.25">
      <c r="A42" s="22" t="s">
        <v>465</v>
      </c>
      <c r="B42" s="23" t="s">
        <v>84</v>
      </c>
      <c r="C42" s="24" t="s">
        <v>42</v>
      </c>
      <c r="D42" s="24" t="s">
        <v>57</v>
      </c>
      <c r="E42" s="25" t="s">
        <v>466</v>
      </c>
      <c r="F42" s="26">
        <v>43466</v>
      </c>
      <c r="G42" s="26">
        <v>44742</v>
      </c>
      <c r="H42" s="27">
        <f t="shared" si="7"/>
        <v>42</v>
      </c>
      <c r="I42" s="27">
        <f t="shared" si="8"/>
        <v>1</v>
      </c>
      <c r="J42" s="28" t="s">
        <v>467</v>
      </c>
      <c r="K42" s="28" t="s">
        <v>468</v>
      </c>
      <c r="L42" s="29">
        <f t="shared" si="9"/>
        <v>0</v>
      </c>
      <c r="M42" s="29">
        <f t="shared" si="10"/>
        <v>0</v>
      </c>
      <c r="N42" s="30">
        <v>0.8</v>
      </c>
      <c r="O42" s="27">
        <f t="shared" si="11"/>
        <v>0</v>
      </c>
      <c r="P42" s="28" t="s">
        <v>469</v>
      </c>
      <c r="Q42" s="28" t="s">
        <v>470</v>
      </c>
      <c r="R42" s="29">
        <f t="shared" si="12"/>
        <v>0</v>
      </c>
      <c r="S42" s="29">
        <f t="shared" si="13"/>
        <v>0</v>
      </c>
    </row>
    <row r="43" spans="1:19" ht="21.95" customHeight="1" x14ac:dyDescent="0.25">
      <c r="A43" s="22" t="s">
        <v>471</v>
      </c>
      <c r="B43" s="23" t="s">
        <v>85</v>
      </c>
      <c r="C43" s="24" t="s">
        <v>42</v>
      </c>
      <c r="D43" s="24" t="s">
        <v>44</v>
      </c>
      <c r="E43" s="25" t="s">
        <v>472</v>
      </c>
      <c r="F43" s="26">
        <v>43466</v>
      </c>
      <c r="G43" s="26">
        <v>44742</v>
      </c>
      <c r="H43" s="27">
        <f t="shared" si="7"/>
        <v>42</v>
      </c>
      <c r="I43" s="27">
        <f t="shared" si="8"/>
        <v>1</v>
      </c>
      <c r="J43" s="28" t="s">
        <v>473</v>
      </c>
      <c r="K43" s="28" t="s">
        <v>474</v>
      </c>
      <c r="L43" s="29">
        <f t="shared" si="9"/>
        <v>0</v>
      </c>
      <c r="M43" s="29">
        <f t="shared" si="10"/>
        <v>0</v>
      </c>
      <c r="N43" s="30">
        <v>0.8</v>
      </c>
      <c r="O43" s="27">
        <f t="shared" si="11"/>
        <v>0</v>
      </c>
      <c r="P43" s="28" t="s">
        <v>475</v>
      </c>
      <c r="Q43" s="28" t="s">
        <v>476</v>
      </c>
      <c r="R43" s="29">
        <f t="shared" si="12"/>
        <v>0</v>
      </c>
      <c r="S43" s="29">
        <f t="shared" si="13"/>
        <v>0</v>
      </c>
    </row>
    <row r="44" spans="1:19" ht="21.95" customHeight="1" x14ac:dyDescent="0.25">
      <c r="A44" s="22" t="s">
        <v>477</v>
      </c>
      <c r="B44" s="23" t="s">
        <v>86</v>
      </c>
      <c r="C44" s="24" t="s">
        <v>42</v>
      </c>
      <c r="D44" s="24" t="s">
        <v>87</v>
      </c>
      <c r="E44" s="25" t="s">
        <v>478</v>
      </c>
      <c r="F44" s="26">
        <v>43466</v>
      </c>
      <c r="G44" s="26">
        <v>44742</v>
      </c>
      <c r="H44" s="27">
        <f t="shared" si="7"/>
        <v>42</v>
      </c>
      <c r="I44" s="27">
        <f t="shared" si="8"/>
        <v>1</v>
      </c>
      <c r="J44" s="28" t="s">
        <v>479</v>
      </c>
      <c r="K44" s="28" t="s">
        <v>480</v>
      </c>
      <c r="L44" s="29">
        <f t="shared" si="9"/>
        <v>0</v>
      </c>
      <c r="M44" s="29">
        <f t="shared" si="10"/>
        <v>0</v>
      </c>
      <c r="N44" s="30">
        <v>0.8</v>
      </c>
      <c r="O44" s="27">
        <f t="shared" si="11"/>
        <v>0</v>
      </c>
      <c r="P44" s="28" t="s">
        <v>481</v>
      </c>
      <c r="Q44" s="28" t="s">
        <v>482</v>
      </c>
      <c r="R44" s="29">
        <f t="shared" si="12"/>
        <v>0</v>
      </c>
      <c r="S44" s="29">
        <f t="shared" si="13"/>
        <v>0</v>
      </c>
    </row>
    <row r="45" spans="1:19" ht="21.95" customHeight="1" x14ac:dyDescent="0.25">
      <c r="A45" s="22" t="s">
        <v>483</v>
      </c>
      <c r="B45" s="23" t="s">
        <v>88</v>
      </c>
      <c r="C45" s="24" t="s">
        <v>64</v>
      </c>
      <c r="D45" s="24" t="s">
        <v>73</v>
      </c>
      <c r="E45" s="25" t="s">
        <v>484</v>
      </c>
      <c r="F45" s="26">
        <v>43466</v>
      </c>
      <c r="G45" s="26">
        <v>44742</v>
      </c>
      <c r="H45" s="27">
        <f t="shared" si="7"/>
        <v>42</v>
      </c>
      <c r="I45" s="27">
        <f t="shared" si="8"/>
        <v>1</v>
      </c>
      <c r="J45" s="28" t="s">
        <v>485</v>
      </c>
      <c r="K45" s="28" t="s">
        <v>486</v>
      </c>
      <c r="L45" s="29">
        <f t="shared" si="9"/>
        <v>0</v>
      </c>
      <c r="M45" s="29">
        <f t="shared" si="10"/>
        <v>0</v>
      </c>
      <c r="N45" s="30">
        <v>0.8</v>
      </c>
      <c r="O45" s="27">
        <f t="shared" si="11"/>
        <v>0</v>
      </c>
      <c r="P45" s="28" t="s">
        <v>487</v>
      </c>
      <c r="Q45" s="28" t="s">
        <v>488</v>
      </c>
      <c r="R45" s="29">
        <f t="shared" si="12"/>
        <v>0</v>
      </c>
      <c r="S45" s="29">
        <f t="shared" si="13"/>
        <v>0</v>
      </c>
    </row>
    <row r="46" spans="1:19" ht="21.95" customHeight="1" x14ac:dyDescent="0.25">
      <c r="A46" s="22" t="s">
        <v>489</v>
      </c>
      <c r="B46" s="23" t="s">
        <v>90</v>
      </c>
      <c r="C46" s="24" t="s">
        <v>42</v>
      </c>
      <c r="D46" s="24" t="s">
        <v>43</v>
      </c>
      <c r="E46" s="25" t="s">
        <v>490</v>
      </c>
      <c r="F46" s="26">
        <v>43466</v>
      </c>
      <c r="G46" s="26">
        <v>44742</v>
      </c>
      <c r="H46" s="27">
        <f t="shared" si="7"/>
        <v>42</v>
      </c>
      <c r="I46" s="27">
        <f t="shared" si="8"/>
        <v>1</v>
      </c>
      <c r="J46" s="28" t="s">
        <v>491</v>
      </c>
      <c r="K46" s="28" t="s">
        <v>492</v>
      </c>
      <c r="L46" s="29">
        <f t="shared" si="9"/>
        <v>0</v>
      </c>
      <c r="M46" s="29">
        <f t="shared" si="10"/>
        <v>0</v>
      </c>
      <c r="N46" s="30">
        <v>0.8</v>
      </c>
      <c r="O46" s="27">
        <f t="shared" si="11"/>
        <v>0</v>
      </c>
      <c r="P46" s="28" t="s">
        <v>493</v>
      </c>
      <c r="Q46" s="28" t="s">
        <v>494</v>
      </c>
      <c r="R46" s="29">
        <f t="shared" si="12"/>
        <v>0</v>
      </c>
      <c r="S46" s="29">
        <f t="shared" si="13"/>
        <v>0</v>
      </c>
    </row>
    <row r="47" spans="1:19" ht="21.95" customHeight="1" x14ac:dyDescent="0.25">
      <c r="A47" s="22" t="s">
        <v>495</v>
      </c>
      <c r="B47" s="23" t="s">
        <v>91</v>
      </c>
      <c r="C47" s="24" t="s">
        <v>42</v>
      </c>
      <c r="D47" s="24" t="s">
        <v>55</v>
      </c>
      <c r="E47" s="25" t="s">
        <v>496</v>
      </c>
      <c r="F47" s="26">
        <v>43466</v>
      </c>
      <c r="G47" s="26">
        <v>44742</v>
      </c>
      <c r="H47" s="27">
        <f t="shared" si="7"/>
        <v>42</v>
      </c>
      <c r="I47" s="27">
        <f t="shared" si="8"/>
        <v>1</v>
      </c>
      <c r="J47" s="28" t="s">
        <v>497</v>
      </c>
      <c r="K47" s="28" t="s">
        <v>498</v>
      </c>
      <c r="L47" s="29">
        <f t="shared" si="9"/>
        <v>0</v>
      </c>
      <c r="M47" s="29">
        <f t="shared" si="10"/>
        <v>0</v>
      </c>
      <c r="N47" s="30">
        <v>0.8</v>
      </c>
      <c r="O47" s="27">
        <f t="shared" si="11"/>
        <v>0</v>
      </c>
      <c r="P47" s="28" t="s">
        <v>499</v>
      </c>
      <c r="Q47" s="28" t="s">
        <v>500</v>
      </c>
      <c r="R47" s="29">
        <f t="shared" si="12"/>
        <v>0</v>
      </c>
      <c r="S47" s="29">
        <f t="shared" si="13"/>
        <v>0</v>
      </c>
    </row>
    <row r="48" spans="1:19" ht="21.95" customHeight="1" x14ac:dyDescent="0.25">
      <c r="A48" s="22" t="s">
        <v>501</v>
      </c>
      <c r="B48" s="23" t="s">
        <v>92</v>
      </c>
      <c r="C48" s="24" t="s">
        <v>42</v>
      </c>
      <c r="D48" s="24" t="s">
        <v>49</v>
      </c>
      <c r="E48" s="25" t="s">
        <v>502</v>
      </c>
      <c r="F48" s="26">
        <v>43466</v>
      </c>
      <c r="G48" s="26">
        <v>44742</v>
      </c>
      <c r="H48" s="27">
        <f t="shared" si="7"/>
        <v>42</v>
      </c>
      <c r="I48" s="27">
        <f t="shared" si="8"/>
        <v>1</v>
      </c>
      <c r="J48" s="28" t="s">
        <v>503</v>
      </c>
      <c r="K48" s="28" t="s">
        <v>504</v>
      </c>
      <c r="L48" s="29">
        <f t="shared" si="9"/>
        <v>0</v>
      </c>
      <c r="M48" s="29">
        <f t="shared" si="10"/>
        <v>0</v>
      </c>
      <c r="N48" s="30">
        <v>0.8</v>
      </c>
      <c r="O48" s="27">
        <f t="shared" si="11"/>
        <v>0</v>
      </c>
      <c r="P48" s="28" t="s">
        <v>505</v>
      </c>
      <c r="Q48" s="28" t="s">
        <v>506</v>
      </c>
      <c r="R48" s="29">
        <f t="shared" si="12"/>
        <v>0</v>
      </c>
      <c r="S48" s="29">
        <f t="shared" si="13"/>
        <v>0</v>
      </c>
    </row>
    <row r="49" spans="1:19" ht="21.95" customHeight="1" x14ac:dyDescent="0.25">
      <c r="A49" s="22" t="s">
        <v>507</v>
      </c>
      <c r="B49" s="23" t="s">
        <v>93</v>
      </c>
      <c r="C49" s="24" t="s">
        <v>42</v>
      </c>
      <c r="D49" s="24" t="s">
        <v>94</v>
      </c>
      <c r="E49" s="25" t="s">
        <v>508</v>
      </c>
      <c r="F49" s="26">
        <v>43466</v>
      </c>
      <c r="G49" s="26">
        <v>44742</v>
      </c>
      <c r="H49" s="27">
        <f t="shared" si="7"/>
        <v>42</v>
      </c>
      <c r="I49" s="27">
        <f t="shared" si="8"/>
        <v>1</v>
      </c>
      <c r="J49" s="28" t="s">
        <v>509</v>
      </c>
      <c r="K49" s="28" t="s">
        <v>510</v>
      </c>
      <c r="L49" s="29">
        <f t="shared" si="9"/>
        <v>0</v>
      </c>
      <c r="M49" s="29">
        <f t="shared" si="10"/>
        <v>0</v>
      </c>
      <c r="N49" s="30">
        <v>0.8</v>
      </c>
      <c r="O49" s="27">
        <f t="shared" si="11"/>
        <v>0</v>
      </c>
      <c r="P49" s="28" t="s">
        <v>511</v>
      </c>
      <c r="Q49" s="28" t="s">
        <v>512</v>
      </c>
      <c r="R49" s="29">
        <f t="shared" si="12"/>
        <v>0</v>
      </c>
      <c r="S49" s="29">
        <f t="shared" si="13"/>
        <v>0</v>
      </c>
    </row>
    <row r="50" spans="1:19" ht="21.95" customHeight="1" x14ac:dyDescent="0.25">
      <c r="A50" s="22" t="s">
        <v>513</v>
      </c>
      <c r="B50" s="23" t="s">
        <v>95</v>
      </c>
      <c r="C50" s="24" t="s">
        <v>42</v>
      </c>
      <c r="D50" s="24" t="s">
        <v>52</v>
      </c>
      <c r="E50" s="25" t="s">
        <v>514</v>
      </c>
      <c r="F50" s="26">
        <v>43466</v>
      </c>
      <c r="G50" s="26">
        <v>44742</v>
      </c>
      <c r="H50" s="27">
        <f t="shared" si="7"/>
        <v>42</v>
      </c>
      <c r="I50" s="27">
        <f t="shared" si="8"/>
        <v>1</v>
      </c>
      <c r="J50" s="28" t="s">
        <v>515</v>
      </c>
      <c r="K50" s="28" t="s">
        <v>516</v>
      </c>
      <c r="L50" s="29">
        <f t="shared" si="9"/>
        <v>0</v>
      </c>
      <c r="M50" s="29">
        <f t="shared" si="10"/>
        <v>0</v>
      </c>
      <c r="N50" s="30">
        <v>0.8</v>
      </c>
      <c r="O50" s="27">
        <f t="shared" si="11"/>
        <v>0</v>
      </c>
      <c r="P50" s="28" t="s">
        <v>517</v>
      </c>
      <c r="Q50" s="28" t="s">
        <v>518</v>
      </c>
      <c r="R50" s="29">
        <f t="shared" si="12"/>
        <v>0</v>
      </c>
      <c r="S50" s="29">
        <f t="shared" si="13"/>
        <v>0</v>
      </c>
    </row>
    <row r="51" spans="1:19" ht="21.95" customHeight="1" x14ac:dyDescent="0.25">
      <c r="A51" s="22" t="s">
        <v>519</v>
      </c>
      <c r="B51" s="23" t="s">
        <v>96</v>
      </c>
      <c r="C51" s="24" t="s">
        <v>42</v>
      </c>
      <c r="D51" s="24" t="s">
        <v>94</v>
      </c>
      <c r="E51" s="25" t="s">
        <v>520</v>
      </c>
      <c r="F51" s="26">
        <v>43466</v>
      </c>
      <c r="G51" s="26">
        <v>44742</v>
      </c>
      <c r="H51" s="27">
        <f t="shared" si="7"/>
        <v>42</v>
      </c>
      <c r="I51" s="27">
        <f t="shared" si="8"/>
        <v>1</v>
      </c>
      <c r="J51" s="28" t="s">
        <v>521</v>
      </c>
      <c r="K51" s="28" t="s">
        <v>522</v>
      </c>
      <c r="L51" s="29">
        <f t="shared" si="9"/>
        <v>0</v>
      </c>
      <c r="M51" s="29">
        <f t="shared" si="10"/>
        <v>0</v>
      </c>
      <c r="N51" s="30">
        <v>0.8</v>
      </c>
      <c r="O51" s="27">
        <f t="shared" si="11"/>
        <v>0</v>
      </c>
      <c r="P51" s="28" t="s">
        <v>523</v>
      </c>
      <c r="Q51" s="28" t="s">
        <v>524</v>
      </c>
      <c r="R51" s="29">
        <f t="shared" si="12"/>
        <v>0</v>
      </c>
      <c r="S51" s="29">
        <f t="shared" si="13"/>
        <v>0</v>
      </c>
    </row>
    <row r="52" spans="1:19" ht="21.95" customHeight="1" x14ac:dyDescent="0.25">
      <c r="A52" s="22" t="s">
        <v>525</v>
      </c>
      <c r="B52" s="23" t="s">
        <v>97</v>
      </c>
      <c r="C52" s="24" t="s">
        <v>64</v>
      </c>
      <c r="D52" s="24" t="s">
        <v>98</v>
      </c>
      <c r="E52" s="25" t="s">
        <v>526</v>
      </c>
      <c r="F52" s="26">
        <v>43466</v>
      </c>
      <c r="G52" s="26">
        <v>44742</v>
      </c>
      <c r="H52" s="27">
        <f t="shared" si="7"/>
        <v>42</v>
      </c>
      <c r="I52" s="27">
        <f t="shared" si="8"/>
        <v>1</v>
      </c>
      <c r="J52" s="28" t="s">
        <v>527</v>
      </c>
      <c r="K52" s="28" t="s">
        <v>528</v>
      </c>
      <c r="L52" s="29">
        <f t="shared" si="9"/>
        <v>0</v>
      </c>
      <c r="M52" s="29">
        <f t="shared" si="10"/>
        <v>0</v>
      </c>
      <c r="N52" s="30">
        <v>0.8</v>
      </c>
      <c r="O52" s="27">
        <f t="shared" si="11"/>
        <v>0</v>
      </c>
      <c r="P52" s="28" t="s">
        <v>529</v>
      </c>
      <c r="Q52" s="28" t="s">
        <v>530</v>
      </c>
      <c r="R52" s="29">
        <f t="shared" si="12"/>
        <v>0</v>
      </c>
      <c r="S52" s="29">
        <f t="shared" si="13"/>
        <v>0</v>
      </c>
    </row>
    <row r="53" spans="1:19" ht="21.95" customHeight="1" x14ac:dyDescent="0.25">
      <c r="A53" s="22" t="s">
        <v>531</v>
      </c>
      <c r="B53" s="23" t="s">
        <v>99</v>
      </c>
      <c r="C53" s="24" t="s">
        <v>64</v>
      </c>
      <c r="D53" s="24" t="s">
        <v>89</v>
      </c>
      <c r="E53" s="25" t="s">
        <v>532</v>
      </c>
      <c r="F53" s="26">
        <v>43466</v>
      </c>
      <c r="G53" s="26">
        <v>44742</v>
      </c>
      <c r="H53" s="27">
        <f t="shared" si="7"/>
        <v>42</v>
      </c>
      <c r="I53" s="27">
        <f t="shared" si="8"/>
        <v>1</v>
      </c>
      <c r="J53" s="28" t="s">
        <v>533</v>
      </c>
      <c r="K53" s="28" t="s">
        <v>534</v>
      </c>
      <c r="L53" s="29">
        <f t="shared" si="9"/>
        <v>0</v>
      </c>
      <c r="M53" s="29">
        <f t="shared" si="10"/>
        <v>0</v>
      </c>
      <c r="N53" s="30">
        <v>0.8</v>
      </c>
      <c r="O53" s="27">
        <f t="shared" si="11"/>
        <v>0</v>
      </c>
      <c r="P53" s="28" t="s">
        <v>535</v>
      </c>
      <c r="Q53" s="28" t="s">
        <v>536</v>
      </c>
      <c r="R53" s="29">
        <f t="shared" si="12"/>
        <v>0</v>
      </c>
      <c r="S53" s="29">
        <f t="shared" si="13"/>
        <v>0</v>
      </c>
    </row>
    <row r="54" spans="1:19" ht="21.95" customHeight="1" x14ac:dyDescent="0.25">
      <c r="A54" s="22" t="s">
        <v>537</v>
      </c>
      <c r="B54" s="23" t="s">
        <v>100</v>
      </c>
      <c r="C54" s="24" t="s">
        <v>42</v>
      </c>
      <c r="D54" s="24" t="s">
        <v>44</v>
      </c>
      <c r="E54" s="25" t="s">
        <v>538</v>
      </c>
      <c r="F54" s="26">
        <v>43466</v>
      </c>
      <c r="G54" s="26">
        <v>44742</v>
      </c>
      <c r="H54" s="27">
        <f t="shared" ref="H54:H78" si="14">DATEDIF(F54,G54,"M")+1</f>
        <v>42</v>
      </c>
      <c r="I54" s="27">
        <f t="shared" ref="I54:I78" si="15">DATEDIF(F54,IF($B$6&lt;G54,$B$6,G54),"M")+1</f>
        <v>1</v>
      </c>
      <c r="J54" s="28" t="s">
        <v>539</v>
      </c>
      <c r="K54" s="28" t="s">
        <v>540</v>
      </c>
      <c r="L54" s="29">
        <f t="shared" ref="L54:L78" si="16">IFERROR(K54/J54,0)</f>
        <v>0</v>
      </c>
      <c r="M54" s="29">
        <f t="shared" ref="M54:M78" si="17">IFERROR(K54/(I54/H54*J54),0)</f>
        <v>0</v>
      </c>
      <c r="N54" s="30">
        <v>0.8</v>
      </c>
      <c r="O54" s="27">
        <f t="shared" ref="O54:O78" si="18">IFERROR((J54*N54),0)</f>
        <v>0</v>
      </c>
      <c r="P54" s="28" t="s">
        <v>541</v>
      </c>
      <c r="Q54" s="28" t="s">
        <v>542</v>
      </c>
      <c r="R54" s="29">
        <f t="shared" ref="R54:R78" si="19">IFERROR(Q54/P54,0)</f>
        <v>0</v>
      </c>
      <c r="S54" s="29">
        <f t="shared" ref="S54:S78" si="20">IFERROR(Q54/K54,0)</f>
        <v>0</v>
      </c>
    </row>
    <row r="55" spans="1:19" ht="21.95" customHeight="1" x14ac:dyDescent="0.25">
      <c r="A55" s="22" t="s">
        <v>543</v>
      </c>
      <c r="B55" s="23" t="s">
        <v>101</v>
      </c>
      <c r="C55" s="24" t="s">
        <v>42</v>
      </c>
      <c r="D55" s="24" t="s">
        <v>102</v>
      </c>
      <c r="E55" s="25" t="s">
        <v>544</v>
      </c>
      <c r="F55" s="26">
        <v>43466</v>
      </c>
      <c r="G55" s="26">
        <v>44742</v>
      </c>
      <c r="H55" s="27">
        <f t="shared" si="14"/>
        <v>42</v>
      </c>
      <c r="I55" s="27">
        <f t="shared" si="15"/>
        <v>1</v>
      </c>
      <c r="J55" s="28" t="s">
        <v>545</v>
      </c>
      <c r="K55" s="28" t="s">
        <v>546</v>
      </c>
      <c r="L55" s="29">
        <f t="shared" si="16"/>
        <v>0</v>
      </c>
      <c r="M55" s="29">
        <f t="shared" si="17"/>
        <v>0</v>
      </c>
      <c r="N55" s="30">
        <v>0.8</v>
      </c>
      <c r="O55" s="27">
        <f t="shared" si="18"/>
        <v>0</v>
      </c>
      <c r="P55" s="28" t="s">
        <v>547</v>
      </c>
      <c r="Q55" s="28" t="s">
        <v>548</v>
      </c>
      <c r="R55" s="29">
        <f t="shared" si="19"/>
        <v>0</v>
      </c>
      <c r="S55" s="29">
        <f t="shared" si="20"/>
        <v>0</v>
      </c>
    </row>
    <row r="56" spans="1:19" ht="21.95" customHeight="1" x14ac:dyDescent="0.25">
      <c r="A56" s="22" t="s">
        <v>549</v>
      </c>
      <c r="B56" s="23" t="s">
        <v>103</v>
      </c>
      <c r="C56" s="24" t="s">
        <v>42</v>
      </c>
      <c r="D56" s="24" t="s">
        <v>49</v>
      </c>
      <c r="E56" s="25" t="s">
        <v>550</v>
      </c>
      <c r="F56" s="26">
        <v>43466</v>
      </c>
      <c r="G56" s="26">
        <v>44742</v>
      </c>
      <c r="H56" s="27">
        <f t="shared" si="14"/>
        <v>42</v>
      </c>
      <c r="I56" s="27">
        <f t="shared" si="15"/>
        <v>1</v>
      </c>
      <c r="J56" s="28" t="s">
        <v>551</v>
      </c>
      <c r="K56" s="28" t="s">
        <v>552</v>
      </c>
      <c r="L56" s="29">
        <f t="shared" si="16"/>
        <v>0</v>
      </c>
      <c r="M56" s="29">
        <f t="shared" si="17"/>
        <v>0</v>
      </c>
      <c r="N56" s="30">
        <v>0.8</v>
      </c>
      <c r="O56" s="27">
        <f t="shared" si="18"/>
        <v>0</v>
      </c>
      <c r="P56" s="28" t="s">
        <v>553</v>
      </c>
      <c r="Q56" s="28" t="s">
        <v>554</v>
      </c>
      <c r="R56" s="29">
        <f t="shared" si="19"/>
        <v>0</v>
      </c>
      <c r="S56" s="29">
        <f t="shared" si="20"/>
        <v>0</v>
      </c>
    </row>
    <row r="57" spans="1:19" ht="21.95" customHeight="1" x14ac:dyDescent="0.25">
      <c r="A57" s="22" t="s">
        <v>555</v>
      </c>
      <c r="B57" s="23" t="s">
        <v>104</v>
      </c>
      <c r="C57" s="24" t="s">
        <v>64</v>
      </c>
      <c r="D57" s="24" t="s">
        <v>73</v>
      </c>
      <c r="E57" s="25" t="s">
        <v>556</v>
      </c>
      <c r="F57" s="26">
        <v>43466</v>
      </c>
      <c r="G57" s="26">
        <v>44742</v>
      </c>
      <c r="H57" s="27">
        <f t="shared" si="14"/>
        <v>42</v>
      </c>
      <c r="I57" s="27">
        <f t="shared" si="15"/>
        <v>1</v>
      </c>
      <c r="J57" s="28" t="s">
        <v>557</v>
      </c>
      <c r="K57" s="28" t="s">
        <v>558</v>
      </c>
      <c r="L57" s="29">
        <f t="shared" si="16"/>
        <v>0</v>
      </c>
      <c r="M57" s="29">
        <f t="shared" si="17"/>
        <v>0</v>
      </c>
      <c r="N57" s="30">
        <v>0.8</v>
      </c>
      <c r="O57" s="27">
        <f t="shared" si="18"/>
        <v>0</v>
      </c>
      <c r="P57" s="28" t="s">
        <v>559</v>
      </c>
      <c r="Q57" s="28" t="s">
        <v>560</v>
      </c>
      <c r="R57" s="29">
        <f t="shared" si="19"/>
        <v>0</v>
      </c>
      <c r="S57" s="29">
        <f t="shared" si="20"/>
        <v>0</v>
      </c>
    </row>
    <row r="58" spans="1:19" ht="21.95" customHeight="1" x14ac:dyDescent="0.25">
      <c r="A58" s="22" t="s">
        <v>561</v>
      </c>
      <c r="B58" s="23" t="s">
        <v>105</v>
      </c>
      <c r="C58" s="24" t="s">
        <v>42</v>
      </c>
      <c r="D58" s="24" t="s">
        <v>49</v>
      </c>
      <c r="E58" s="25" t="s">
        <v>562</v>
      </c>
      <c r="F58" s="26">
        <v>43466</v>
      </c>
      <c r="G58" s="26">
        <v>44742</v>
      </c>
      <c r="H58" s="27">
        <f t="shared" si="14"/>
        <v>42</v>
      </c>
      <c r="I58" s="27">
        <f t="shared" si="15"/>
        <v>1</v>
      </c>
      <c r="J58" s="28" t="s">
        <v>563</v>
      </c>
      <c r="K58" s="28" t="s">
        <v>564</v>
      </c>
      <c r="L58" s="29">
        <f t="shared" si="16"/>
        <v>0</v>
      </c>
      <c r="M58" s="29">
        <f t="shared" si="17"/>
        <v>0</v>
      </c>
      <c r="N58" s="30">
        <v>0.8</v>
      </c>
      <c r="O58" s="27">
        <f t="shared" si="18"/>
        <v>0</v>
      </c>
      <c r="P58" s="28" t="s">
        <v>565</v>
      </c>
      <c r="Q58" s="28" t="s">
        <v>566</v>
      </c>
      <c r="R58" s="29">
        <f t="shared" si="19"/>
        <v>0</v>
      </c>
      <c r="S58" s="29">
        <f t="shared" si="20"/>
        <v>0</v>
      </c>
    </row>
    <row r="59" spans="1:19" ht="21.95" customHeight="1" x14ac:dyDescent="0.25">
      <c r="A59" s="22" t="s">
        <v>567</v>
      </c>
      <c r="B59" s="23" t="s">
        <v>106</v>
      </c>
      <c r="C59" s="24" t="s">
        <v>42</v>
      </c>
      <c r="D59" s="24" t="s">
        <v>67</v>
      </c>
      <c r="E59" s="25" t="s">
        <v>568</v>
      </c>
      <c r="F59" s="26">
        <v>43466</v>
      </c>
      <c r="G59" s="26">
        <v>44742</v>
      </c>
      <c r="H59" s="27">
        <f t="shared" si="14"/>
        <v>42</v>
      </c>
      <c r="I59" s="27">
        <f t="shared" si="15"/>
        <v>1</v>
      </c>
      <c r="J59" s="28" t="s">
        <v>569</v>
      </c>
      <c r="K59" s="28" t="s">
        <v>570</v>
      </c>
      <c r="L59" s="29">
        <f t="shared" si="16"/>
        <v>0</v>
      </c>
      <c r="M59" s="29">
        <f t="shared" si="17"/>
        <v>0</v>
      </c>
      <c r="N59" s="30">
        <v>0.8</v>
      </c>
      <c r="O59" s="27">
        <f t="shared" si="18"/>
        <v>0</v>
      </c>
      <c r="P59" s="28" t="s">
        <v>571</v>
      </c>
      <c r="Q59" s="28" t="s">
        <v>572</v>
      </c>
      <c r="R59" s="29">
        <f t="shared" si="19"/>
        <v>0</v>
      </c>
      <c r="S59" s="29">
        <f t="shared" si="20"/>
        <v>0</v>
      </c>
    </row>
    <row r="60" spans="1:19" ht="21.95" customHeight="1" x14ac:dyDescent="0.25">
      <c r="A60" s="22" t="s">
        <v>573</v>
      </c>
      <c r="B60" s="23" t="s">
        <v>107</v>
      </c>
      <c r="C60" s="24" t="s">
        <v>42</v>
      </c>
      <c r="D60" s="24" t="s">
        <v>94</v>
      </c>
      <c r="E60" s="25" t="s">
        <v>574</v>
      </c>
      <c r="F60" s="26">
        <v>43466</v>
      </c>
      <c r="G60" s="26">
        <v>44742</v>
      </c>
      <c r="H60" s="27">
        <f t="shared" si="14"/>
        <v>42</v>
      </c>
      <c r="I60" s="27">
        <f t="shared" si="15"/>
        <v>1</v>
      </c>
      <c r="J60" s="28" t="s">
        <v>575</v>
      </c>
      <c r="K60" s="28" t="s">
        <v>576</v>
      </c>
      <c r="L60" s="29">
        <f t="shared" si="16"/>
        <v>0</v>
      </c>
      <c r="M60" s="29">
        <f t="shared" si="17"/>
        <v>0</v>
      </c>
      <c r="N60" s="30">
        <v>0.8</v>
      </c>
      <c r="O60" s="27">
        <f t="shared" si="18"/>
        <v>0</v>
      </c>
      <c r="P60" s="28" t="s">
        <v>577</v>
      </c>
      <c r="Q60" s="28" t="s">
        <v>578</v>
      </c>
      <c r="R60" s="29">
        <f t="shared" si="19"/>
        <v>0</v>
      </c>
      <c r="S60" s="29">
        <f t="shared" si="20"/>
        <v>0</v>
      </c>
    </row>
    <row r="61" spans="1:19" ht="21.95" customHeight="1" x14ac:dyDescent="0.25">
      <c r="A61" s="22" t="s">
        <v>579</v>
      </c>
      <c r="B61" s="23" t="s">
        <v>108</v>
      </c>
      <c r="C61" s="24" t="s">
        <v>42</v>
      </c>
      <c r="D61" s="24" t="s">
        <v>52</v>
      </c>
      <c r="E61" s="25" t="s">
        <v>580</v>
      </c>
      <c r="F61" s="26">
        <v>43466</v>
      </c>
      <c r="G61" s="26">
        <v>44742</v>
      </c>
      <c r="H61" s="27">
        <f t="shared" si="14"/>
        <v>42</v>
      </c>
      <c r="I61" s="27">
        <f t="shared" si="15"/>
        <v>1</v>
      </c>
      <c r="J61" s="28" t="s">
        <v>581</v>
      </c>
      <c r="K61" s="28" t="s">
        <v>582</v>
      </c>
      <c r="L61" s="29">
        <f t="shared" si="16"/>
        <v>0</v>
      </c>
      <c r="M61" s="29">
        <f t="shared" si="17"/>
        <v>0</v>
      </c>
      <c r="N61" s="30">
        <v>0.8</v>
      </c>
      <c r="O61" s="27">
        <f t="shared" si="18"/>
        <v>0</v>
      </c>
      <c r="P61" s="28" t="s">
        <v>583</v>
      </c>
      <c r="Q61" s="28" t="s">
        <v>584</v>
      </c>
      <c r="R61" s="29">
        <f t="shared" si="19"/>
        <v>0</v>
      </c>
      <c r="S61" s="29">
        <f t="shared" si="20"/>
        <v>0</v>
      </c>
    </row>
    <row r="62" spans="1:19" ht="21.95" customHeight="1" x14ac:dyDescent="0.25">
      <c r="A62" s="22" t="s">
        <v>585</v>
      </c>
      <c r="B62" s="23" t="s">
        <v>109</v>
      </c>
      <c r="C62" s="24" t="s">
        <v>42</v>
      </c>
      <c r="D62" s="24" t="s">
        <v>87</v>
      </c>
      <c r="E62" s="25" t="s">
        <v>586</v>
      </c>
      <c r="F62" s="26">
        <v>43466</v>
      </c>
      <c r="G62" s="26">
        <v>44742</v>
      </c>
      <c r="H62" s="27">
        <f t="shared" si="14"/>
        <v>42</v>
      </c>
      <c r="I62" s="27">
        <f t="shared" si="15"/>
        <v>1</v>
      </c>
      <c r="J62" s="28" t="s">
        <v>587</v>
      </c>
      <c r="K62" s="28" t="s">
        <v>588</v>
      </c>
      <c r="L62" s="29">
        <f t="shared" si="16"/>
        <v>0</v>
      </c>
      <c r="M62" s="29">
        <f t="shared" si="17"/>
        <v>0</v>
      </c>
      <c r="N62" s="30">
        <v>0.8</v>
      </c>
      <c r="O62" s="27">
        <f t="shared" si="18"/>
        <v>0</v>
      </c>
      <c r="P62" s="28" t="s">
        <v>589</v>
      </c>
      <c r="Q62" s="28" t="s">
        <v>590</v>
      </c>
      <c r="R62" s="29">
        <f t="shared" si="19"/>
        <v>0</v>
      </c>
      <c r="S62" s="29">
        <f t="shared" si="20"/>
        <v>0</v>
      </c>
    </row>
    <row r="63" spans="1:19" ht="21.95" customHeight="1" x14ac:dyDescent="0.25">
      <c r="A63" s="22" t="s">
        <v>591</v>
      </c>
      <c r="B63" s="23" t="s">
        <v>110</v>
      </c>
      <c r="C63" s="24" t="s">
        <v>64</v>
      </c>
      <c r="D63" s="24" t="s">
        <v>47</v>
      </c>
      <c r="E63" s="25" t="s">
        <v>592</v>
      </c>
      <c r="F63" s="26">
        <v>43466</v>
      </c>
      <c r="G63" s="26">
        <v>44742</v>
      </c>
      <c r="H63" s="27">
        <f t="shared" si="14"/>
        <v>42</v>
      </c>
      <c r="I63" s="27">
        <f t="shared" si="15"/>
        <v>1</v>
      </c>
      <c r="J63" s="28" t="s">
        <v>593</v>
      </c>
      <c r="K63" s="28" t="s">
        <v>594</v>
      </c>
      <c r="L63" s="29">
        <f t="shared" si="16"/>
        <v>0</v>
      </c>
      <c r="M63" s="29">
        <f t="shared" si="17"/>
        <v>0</v>
      </c>
      <c r="N63" s="30">
        <v>0.8</v>
      </c>
      <c r="O63" s="27">
        <f t="shared" si="18"/>
        <v>0</v>
      </c>
      <c r="P63" s="28" t="s">
        <v>595</v>
      </c>
      <c r="Q63" s="28" t="s">
        <v>596</v>
      </c>
      <c r="R63" s="29">
        <f t="shared" si="19"/>
        <v>0</v>
      </c>
      <c r="S63" s="29">
        <f t="shared" si="20"/>
        <v>0</v>
      </c>
    </row>
    <row r="64" spans="1:19" ht="21.95" customHeight="1" x14ac:dyDescent="0.25">
      <c r="A64" s="22" t="s">
        <v>597</v>
      </c>
      <c r="B64" s="23" t="s">
        <v>111</v>
      </c>
      <c r="C64" s="24" t="s">
        <v>64</v>
      </c>
      <c r="D64" s="24" t="s">
        <v>65</v>
      </c>
      <c r="E64" s="25" t="s">
        <v>598</v>
      </c>
      <c r="F64" s="26">
        <v>43466</v>
      </c>
      <c r="G64" s="26">
        <v>44742</v>
      </c>
      <c r="H64" s="27">
        <f t="shared" si="14"/>
        <v>42</v>
      </c>
      <c r="I64" s="27">
        <f t="shared" si="15"/>
        <v>1</v>
      </c>
      <c r="J64" s="28" t="s">
        <v>599</v>
      </c>
      <c r="K64" s="28" t="s">
        <v>600</v>
      </c>
      <c r="L64" s="29">
        <f t="shared" si="16"/>
        <v>0</v>
      </c>
      <c r="M64" s="29">
        <f t="shared" si="17"/>
        <v>0</v>
      </c>
      <c r="N64" s="30">
        <v>0.8</v>
      </c>
      <c r="O64" s="27">
        <f t="shared" si="18"/>
        <v>0</v>
      </c>
      <c r="P64" s="28" t="s">
        <v>601</v>
      </c>
      <c r="Q64" s="28" t="s">
        <v>602</v>
      </c>
      <c r="R64" s="29">
        <f t="shared" si="19"/>
        <v>0</v>
      </c>
      <c r="S64" s="29">
        <f t="shared" si="20"/>
        <v>0</v>
      </c>
    </row>
    <row r="65" spans="1:19" ht="21.95" customHeight="1" x14ac:dyDescent="0.25">
      <c r="A65" s="22" t="s">
        <v>603</v>
      </c>
      <c r="B65" s="23" t="s">
        <v>112</v>
      </c>
      <c r="C65" s="24" t="s">
        <v>64</v>
      </c>
      <c r="D65" s="24" t="s">
        <v>47</v>
      </c>
      <c r="E65" s="25" t="s">
        <v>604</v>
      </c>
      <c r="F65" s="26">
        <v>43466</v>
      </c>
      <c r="G65" s="26">
        <v>44742</v>
      </c>
      <c r="H65" s="27">
        <f t="shared" si="14"/>
        <v>42</v>
      </c>
      <c r="I65" s="27">
        <f t="shared" si="15"/>
        <v>1</v>
      </c>
      <c r="J65" s="28" t="s">
        <v>605</v>
      </c>
      <c r="K65" s="28" t="s">
        <v>606</v>
      </c>
      <c r="L65" s="29">
        <f t="shared" si="16"/>
        <v>0</v>
      </c>
      <c r="M65" s="29">
        <f t="shared" si="17"/>
        <v>0</v>
      </c>
      <c r="N65" s="30">
        <v>0.8</v>
      </c>
      <c r="O65" s="27">
        <f t="shared" si="18"/>
        <v>0</v>
      </c>
      <c r="P65" s="28" t="s">
        <v>607</v>
      </c>
      <c r="Q65" s="28" t="s">
        <v>608</v>
      </c>
      <c r="R65" s="29">
        <f t="shared" si="19"/>
        <v>0</v>
      </c>
      <c r="S65" s="29">
        <f t="shared" si="20"/>
        <v>0</v>
      </c>
    </row>
    <row r="66" spans="1:19" ht="21.95" customHeight="1" x14ac:dyDescent="0.25">
      <c r="A66" s="22" t="s">
        <v>609</v>
      </c>
      <c r="B66" s="23" t="s">
        <v>113</v>
      </c>
      <c r="C66" s="24" t="s">
        <v>42</v>
      </c>
      <c r="D66" s="24" t="s">
        <v>59</v>
      </c>
      <c r="E66" s="25" t="s">
        <v>610</v>
      </c>
      <c r="F66" s="26">
        <v>43466</v>
      </c>
      <c r="G66" s="26">
        <v>44742</v>
      </c>
      <c r="H66" s="27">
        <f t="shared" si="14"/>
        <v>42</v>
      </c>
      <c r="I66" s="27">
        <f t="shared" si="15"/>
        <v>1</v>
      </c>
      <c r="J66" s="28" t="s">
        <v>611</v>
      </c>
      <c r="K66" s="28" t="s">
        <v>612</v>
      </c>
      <c r="L66" s="29">
        <f t="shared" si="16"/>
        <v>0</v>
      </c>
      <c r="M66" s="29">
        <f t="shared" si="17"/>
        <v>0</v>
      </c>
      <c r="N66" s="30">
        <v>0.8</v>
      </c>
      <c r="O66" s="27">
        <f t="shared" si="18"/>
        <v>0</v>
      </c>
      <c r="P66" s="28" t="s">
        <v>613</v>
      </c>
      <c r="Q66" s="28" t="s">
        <v>614</v>
      </c>
      <c r="R66" s="29">
        <f t="shared" si="19"/>
        <v>0</v>
      </c>
      <c r="S66" s="29">
        <f t="shared" si="20"/>
        <v>0</v>
      </c>
    </row>
    <row r="67" spans="1:19" ht="21.95" customHeight="1" x14ac:dyDescent="0.25">
      <c r="A67" s="22" t="s">
        <v>615</v>
      </c>
      <c r="B67" s="23" t="s">
        <v>114</v>
      </c>
      <c r="C67" s="24" t="s">
        <v>42</v>
      </c>
      <c r="D67" s="24" t="s">
        <v>44</v>
      </c>
      <c r="E67" s="25" t="s">
        <v>616</v>
      </c>
      <c r="F67" s="26">
        <v>43466</v>
      </c>
      <c r="G67" s="26">
        <v>44742</v>
      </c>
      <c r="H67" s="27">
        <f t="shared" si="14"/>
        <v>42</v>
      </c>
      <c r="I67" s="27">
        <f t="shared" si="15"/>
        <v>1</v>
      </c>
      <c r="J67" s="28" t="s">
        <v>617</v>
      </c>
      <c r="K67" s="28" t="s">
        <v>618</v>
      </c>
      <c r="L67" s="29">
        <f t="shared" si="16"/>
        <v>0</v>
      </c>
      <c r="M67" s="29">
        <f t="shared" si="17"/>
        <v>0</v>
      </c>
      <c r="N67" s="30">
        <v>0.8</v>
      </c>
      <c r="O67" s="27">
        <f t="shared" si="18"/>
        <v>0</v>
      </c>
      <c r="P67" s="28" t="s">
        <v>619</v>
      </c>
      <c r="Q67" s="28" t="s">
        <v>620</v>
      </c>
      <c r="R67" s="29">
        <f t="shared" si="19"/>
        <v>0</v>
      </c>
      <c r="S67" s="29">
        <f t="shared" si="20"/>
        <v>0</v>
      </c>
    </row>
    <row r="68" spans="1:19" ht="21.95" customHeight="1" x14ac:dyDescent="0.25">
      <c r="A68" s="22" t="s">
        <v>621</v>
      </c>
      <c r="B68" s="23" t="s">
        <v>115</v>
      </c>
      <c r="C68" s="24" t="s">
        <v>42</v>
      </c>
      <c r="D68" s="24" t="s">
        <v>44</v>
      </c>
      <c r="E68" s="25" t="s">
        <v>622</v>
      </c>
      <c r="F68" s="26">
        <v>43466</v>
      </c>
      <c r="G68" s="26">
        <v>44742</v>
      </c>
      <c r="H68" s="27">
        <f t="shared" si="14"/>
        <v>42</v>
      </c>
      <c r="I68" s="27">
        <f t="shared" si="15"/>
        <v>1</v>
      </c>
      <c r="J68" s="28" t="s">
        <v>623</v>
      </c>
      <c r="K68" s="28" t="s">
        <v>624</v>
      </c>
      <c r="L68" s="29">
        <f t="shared" si="16"/>
        <v>0</v>
      </c>
      <c r="M68" s="29">
        <f t="shared" si="17"/>
        <v>0</v>
      </c>
      <c r="N68" s="30">
        <v>0.8</v>
      </c>
      <c r="O68" s="27">
        <f t="shared" si="18"/>
        <v>0</v>
      </c>
      <c r="P68" s="28" t="s">
        <v>625</v>
      </c>
      <c r="Q68" s="28" t="s">
        <v>626</v>
      </c>
      <c r="R68" s="29">
        <f t="shared" si="19"/>
        <v>0</v>
      </c>
      <c r="S68" s="29">
        <f t="shared" si="20"/>
        <v>0</v>
      </c>
    </row>
    <row r="69" spans="1:19" ht="21.95" customHeight="1" x14ac:dyDescent="0.25">
      <c r="A69" s="22" t="s">
        <v>627</v>
      </c>
      <c r="B69" s="23" t="s">
        <v>116</v>
      </c>
      <c r="C69" s="24" t="s">
        <v>42</v>
      </c>
      <c r="D69" s="24" t="s">
        <v>55</v>
      </c>
      <c r="E69" s="25" t="s">
        <v>628</v>
      </c>
      <c r="F69" s="26">
        <v>43466</v>
      </c>
      <c r="G69" s="26">
        <v>44742</v>
      </c>
      <c r="H69" s="27">
        <f t="shared" si="14"/>
        <v>42</v>
      </c>
      <c r="I69" s="27">
        <f t="shared" si="15"/>
        <v>1</v>
      </c>
      <c r="J69" s="28" t="s">
        <v>629</v>
      </c>
      <c r="K69" s="28" t="s">
        <v>630</v>
      </c>
      <c r="L69" s="29">
        <f t="shared" si="16"/>
        <v>0</v>
      </c>
      <c r="M69" s="29">
        <f t="shared" si="17"/>
        <v>0</v>
      </c>
      <c r="N69" s="30">
        <v>0.8</v>
      </c>
      <c r="O69" s="27">
        <f t="shared" si="18"/>
        <v>0</v>
      </c>
      <c r="P69" s="28" t="s">
        <v>631</v>
      </c>
      <c r="Q69" s="28" t="s">
        <v>632</v>
      </c>
      <c r="R69" s="29">
        <f t="shared" si="19"/>
        <v>0</v>
      </c>
      <c r="S69" s="29">
        <f t="shared" si="20"/>
        <v>0</v>
      </c>
    </row>
    <row r="70" spans="1:19" ht="21.95" customHeight="1" x14ac:dyDescent="0.25">
      <c r="A70" s="22" t="s">
        <v>633</v>
      </c>
      <c r="B70" s="23" t="s">
        <v>117</v>
      </c>
      <c r="C70" s="24" t="s">
        <v>42</v>
      </c>
      <c r="D70" s="24" t="s">
        <v>57</v>
      </c>
      <c r="E70" s="25" t="s">
        <v>634</v>
      </c>
      <c r="F70" s="26">
        <v>43466</v>
      </c>
      <c r="G70" s="26">
        <v>44742</v>
      </c>
      <c r="H70" s="27">
        <f t="shared" si="14"/>
        <v>42</v>
      </c>
      <c r="I70" s="27">
        <f t="shared" si="15"/>
        <v>1</v>
      </c>
      <c r="J70" s="28" t="s">
        <v>635</v>
      </c>
      <c r="K70" s="28" t="s">
        <v>636</v>
      </c>
      <c r="L70" s="29">
        <f t="shared" si="16"/>
        <v>0</v>
      </c>
      <c r="M70" s="29">
        <f t="shared" si="17"/>
        <v>0</v>
      </c>
      <c r="N70" s="30">
        <v>0.8</v>
      </c>
      <c r="O70" s="27">
        <f t="shared" si="18"/>
        <v>0</v>
      </c>
      <c r="P70" s="28" t="s">
        <v>637</v>
      </c>
      <c r="Q70" s="28" t="s">
        <v>638</v>
      </c>
      <c r="R70" s="29">
        <f t="shared" si="19"/>
        <v>0</v>
      </c>
      <c r="S70" s="29">
        <f t="shared" si="20"/>
        <v>0</v>
      </c>
    </row>
    <row r="71" spans="1:19" ht="21.95" customHeight="1" x14ac:dyDescent="0.25">
      <c r="A71" s="22" t="s">
        <v>639</v>
      </c>
      <c r="B71" s="23" t="s">
        <v>118</v>
      </c>
      <c r="C71" s="24" t="s">
        <v>42</v>
      </c>
      <c r="D71" s="24" t="s">
        <v>57</v>
      </c>
      <c r="E71" s="25" t="s">
        <v>640</v>
      </c>
      <c r="F71" s="26">
        <v>43466</v>
      </c>
      <c r="G71" s="26">
        <v>44742</v>
      </c>
      <c r="H71" s="27">
        <f t="shared" si="14"/>
        <v>42</v>
      </c>
      <c r="I71" s="27">
        <f t="shared" si="15"/>
        <v>1</v>
      </c>
      <c r="J71" s="28" t="s">
        <v>641</v>
      </c>
      <c r="K71" s="28" t="s">
        <v>642</v>
      </c>
      <c r="L71" s="29">
        <f t="shared" si="16"/>
        <v>0</v>
      </c>
      <c r="M71" s="29">
        <f t="shared" si="17"/>
        <v>0</v>
      </c>
      <c r="N71" s="30">
        <v>0.8</v>
      </c>
      <c r="O71" s="27">
        <f t="shared" si="18"/>
        <v>0</v>
      </c>
      <c r="P71" s="28" t="s">
        <v>643</v>
      </c>
      <c r="Q71" s="28" t="s">
        <v>644</v>
      </c>
      <c r="R71" s="29">
        <f t="shared" si="19"/>
        <v>0</v>
      </c>
      <c r="S71" s="29">
        <f t="shared" si="20"/>
        <v>0</v>
      </c>
    </row>
    <row r="72" spans="1:19" ht="21.95" customHeight="1" x14ac:dyDescent="0.25">
      <c r="A72" s="22" t="s">
        <v>645</v>
      </c>
      <c r="B72" s="23" t="s">
        <v>119</v>
      </c>
      <c r="C72" s="24" t="s">
        <v>42</v>
      </c>
      <c r="D72" s="24" t="s">
        <v>57</v>
      </c>
      <c r="E72" s="25" t="s">
        <v>646</v>
      </c>
      <c r="F72" s="26">
        <v>43466</v>
      </c>
      <c r="G72" s="26">
        <v>44742</v>
      </c>
      <c r="H72" s="27">
        <f t="shared" si="14"/>
        <v>42</v>
      </c>
      <c r="I72" s="27">
        <f t="shared" si="15"/>
        <v>1</v>
      </c>
      <c r="J72" s="28" t="s">
        <v>647</v>
      </c>
      <c r="K72" s="28" t="s">
        <v>648</v>
      </c>
      <c r="L72" s="29">
        <f t="shared" si="16"/>
        <v>0</v>
      </c>
      <c r="M72" s="29">
        <f t="shared" si="17"/>
        <v>0</v>
      </c>
      <c r="N72" s="30">
        <v>0.8</v>
      </c>
      <c r="O72" s="27">
        <f t="shared" si="18"/>
        <v>0</v>
      </c>
      <c r="P72" s="28" t="s">
        <v>649</v>
      </c>
      <c r="Q72" s="28" t="s">
        <v>650</v>
      </c>
      <c r="R72" s="29">
        <f t="shared" si="19"/>
        <v>0</v>
      </c>
      <c r="S72" s="29">
        <f t="shared" si="20"/>
        <v>0</v>
      </c>
    </row>
    <row r="73" spans="1:19" ht="21.95" customHeight="1" x14ac:dyDescent="0.25">
      <c r="A73" s="22" t="s">
        <v>120</v>
      </c>
      <c r="B73" s="23" t="s">
        <v>121</v>
      </c>
      <c r="C73" s="24" t="s">
        <v>42</v>
      </c>
      <c r="D73" s="24" t="s">
        <v>43</v>
      </c>
      <c r="E73" s="25" t="s">
        <v>122</v>
      </c>
      <c r="F73" s="26">
        <v>43466</v>
      </c>
      <c r="G73" s="26">
        <v>44742</v>
      </c>
      <c r="H73" s="27">
        <f t="shared" si="14"/>
        <v>42</v>
      </c>
      <c r="I73" s="27">
        <f t="shared" si="15"/>
        <v>1</v>
      </c>
      <c r="J73" s="28" t="s">
        <v>123</v>
      </c>
      <c r="K73" s="28" t="s">
        <v>124</v>
      </c>
      <c r="L73" s="29">
        <f t="shared" si="16"/>
        <v>0</v>
      </c>
      <c r="M73" s="29">
        <f t="shared" si="17"/>
        <v>0</v>
      </c>
      <c r="N73" s="30">
        <v>0.8</v>
      </c>
      <c r="O73" s="27">
        <f t="shared" si="18"/>
        <v>0</v>
      </c>
      <c r="P73" s="28" t="s">
        <v>125</v>
      </c>
      <c r="Q73" s="28" t="s">
        <v>126</v>
      </c>
      <c r="R73" s="29">
        <f t="shared" si="19"/>
        <v>0</v>
      </c>
      <c r="S73" s="29">
        <f t="shared" si="20"/>
        <v>0</v>
      </c>
    </row>
    <row r="74" spans="1:19" ht="21.95" customHeight="1" x14ac:dyDescent="0.25">
      <c r="A74" s="22" t="s">
        <v>127</v>
      </c>
      <c r="B74" s="23" t="s">
        <v>128</v>
      </c>
      <c r="C74" s="24" t="s">
        <v>42</v>
      </c>
      <c r="D74" s="24" t="s">
        <v>43</v>
      </c>
      <c r="E74" s="25" t="s">
        <v>129</v>
      </c>
      <c r="F74" s="26">
        <v>43466</v>
      </c>
      <c r="G74" s="26">
        <v>44742</v>
      </c>
      <c r="H74" s="27">
        <f t="shared" si="14"/>
        <v>42</v>
      </c>
      <c r="I74" s="27">
        <f t="shared" si="15"/>
        <v>1</v>
      </c>
      <c r="J74" s="28" t="s">
        <v>130</v>
      </c>
      <c r="K74" s="28" t="s">
        <v>131</v>
      </c>
      <c r="L74" s="29">
        <f t="shared" si="16"/>
        <v>0</v>
      </c>
      <c r="M74" s="29">
        <f t="shared" si="17"/>
        <v>0</v>
      </c>
      <c r="N74" s="30">
        <v>0.8</v>
      </c>
      <c r="O74" s="27">
        <f t="shared" si="18"/>
        <v>0</v>
      </c>
      <c r="P74" s="28" t="s">
        <v>132</v>
      </c>
      <c r="Q74" s="28" t="s">
        <v>133</v>
      </c>
      <c r="R74" s="29">
        <f t="shared" si="19"/>
        <v>0</v>
      </c>
      <c r="S74" s="29">
        <f t="shared" si="20"/>
        <v>0</v>
      </c>
    </row>
    <row r="75" spans="1:19" ht="21.95" customHeight="1" x14ac:dyDescent="0.25">
      <c r="A75" s="22" t="s">
        <v>134</v>
      </c>
      <c r="B75" s="23" t="s">
        <v>135</v>
      </c>
      <c r="C75" s="24" t="s">
        <v>42</v>
      </c>
      <c r="D75" s="24" t="s">
        <v>49</v>
      </c>
      <c r="E75" s="25" t="s">
        <v>136</v>
      </c>
      <c r="F75" s="26">
        <v>43466</v>
      </c>
      <c r="G75" s="26">
        <v>44742</v>
      </c>
      <c r="H75" s="27">
        <f t="shared" si="14"/>
        <v>42</v>
      </c>
      <c r="I75" s="27">
        <f t="shared" si="15"/>
        <v>1</v>
      </c>
      <c r="J75" s="28" t="s">
        <v>137</v>
      </c>
      <c r="K75" s="28" t="s">
        <v>138</v>
      </c>
      <c r="L75" s="29">
        <f t="shared" si="16"/>
        <v>0</v>
      </c>
      <c r="M75" s="29">
        <f t="shared" si="17"/>
        <v>0</v>
      </c>
      <c r="N75" s="30">
        <v>0.8</v>
      </c>
      <c r="O75" s="27">
        <f t="shared" si="18"/>
        <v>0</v>
      </c>
      <c r="P75" s="28" t="s">
        <v>139</v>
      </c>
      <c r="Q75" s="28" t="s">
        <v>140</v>
      </c>
      <c r="R75" s="29">
        <f t="shared" si="19"/>
        <v>0</v>
      </c>
      <c r="S75" s="29">
        <f t="shared" si="20"/>
        <v>0</v>
      </c>
    </row>
    <row r="76" spans="1:19" ht="21.95" customHeight="1" x14ac:dyDescent="0.25">
      <c r="A76" s="22" t="s">
        <v>141</v>
      </c>
      <c r="B76" s="23" t="s">
        <v>142</v>
      </c>
      <c r="C76" s="24" t="s">
        <v>42</v>
      </c>
      <c r="D76" s="24" t="s">
        <v>43</v>
      </c>
      <c r="E76" s="25" t="s">
        <v>143</v>
      </c>
      <c r="F76" s="26">
        <v>43466</v>
      </c>
      <c r="G76" s="26">
        <v>44742</v>
      </c>
      <c r="H76" s="27">
        <f t="shared" si="14"/>
        <v>42</v>
      </c>
      <c r="I76" s="27">
        <f t="shared" si="15"/>
        <v>1</v>
      </c>
      <c r="J76" s="28" t="s">
        <v>144</v>
      </c>
      <c r="K76" s="28" t="s">
        <v>145</v>
      </c>
      <c r="L76" s="29">
        <f t="shared" si="16"/>
        <v>0</v>
      </c>
      <c r="M76" s="29">
        <f t="shared" si="17"/>
        <v>0</v>
      </c>
      <c r="N76" s="30">
        <v>0.8</v>
      </c>
      <c r="O76" s="27">
        <f t="shared" si="18"/>
        <v>0</v>
      </c>
      <c r="P76" s="28" t="s">
        <v>146</v>
      </c>
      <c r="Q76" s="28" t="s">
        <v>147</v>
      </c>
      <c r="R76" s="29">
        <f t="shared" si="19"/>
        <v>0</v>
      </c>
      <c r="S76" s="29">
        <f t="shared" si="20"/>
        <v>0</v>
      </c>
    </row>
    <row r="77" spans="1:19" ht="21.95" customHeight="1" x14ac:dyDescent="0.25">
      <c r="A77" s="22" t="s">
        <v>148</v>
      </c>
      <c r="B77" s="23" t="s">
        <v>149</v>
      </c>
      <c r="C77" s="24" t="s">
        <v>42</v>
      </c>
      <c r="D77" s="24" t="s">
        <v>67</v>
      </c>
      <c r="E77" s="25" t="s">
        <v>150</v>
      </c>
      <c r="F77" s="26">
        <v>43466</v>
      </c>
      <c r="G77" s="26">
        <v>44742</v>
      </c>
      <c r="H77" s="27">
        <f t="shared" si="14"/>
        <v>42</v>
      </c>
      <c r="I77" s="27">
        <f t="shared" si="15"/>
        <v>1</v>
      </c>
      <c r="J77" s="28" t="s">
        <v>151</v>
      </c>
      <c r="K77" s="28" t="s">
        <v>152</v>
      </c>
      <c r="L77" s="29">
        <f t="shared" si="16"/>
        <v>0</v>
      </c>
      <c r="M77" s="29">
        <f t="shared" si="17"/>
        <v>0</v>
      </c>
      <c r="N77" s="30">
        <v>0.8</v>
      </c>
      <c r="O77" s="27">
        <f t="shared" si="18"/>
        <v>0</v>
      </c>
      <c r="P77" s="28" t="s">
        <v>153</v>
      </c>
      <c r="Q77" s="28" t="s">
        <v>154</v>
      </c>
      <c r="R77" s="29">
        <f t="shared" si="19"/>
        <v>0</v>
      </c>
      <c r="S77" s="29">
        <f t="shared" si="20"/>
        <v>0</v>
      </c>
    </row>
    <row r="78" spans="1:19" ht="21.95" customHeight="1" x14ac:dyDescent="0.25">
      <c r="A78" s="22" t="s">
        <v>155</v>
      </c>
      <c r="B78" s="23" t="s">
        <v>156</v>
      </c>
      <c r="C78" s="24" t="s">
        <v>42</v>
      </c>
      <c r="D78" s="24" t="s">
        <v>52</v>
      </c>
      <c r="E78" s="25" t="s">
        <v>157</v>
      </c>
      <c r="F78" s="26">
        <v>43466</v>
      </c>
      <c r="G78" s="26">
        <v>44742</v>
      </c>
      <c r="H78" s="27">
        <f t="shared" si="14"/>
        <v>42</v>
      </c>
      <c r="I78" s="27">
        <f t="shared" si="15"/>
        <v>1</v>
      </c>
      <c r="J78" s="28" t="s">
        <v>158</v>
      </c>
      <c r="K78" s="28" t="s">
        <v>159</v>
      </c>
      <c r="L78" s="29">
        <f t="shared" si="16"/>
        <v>0</v>
      </c>
      <c r="M78" s="29">
        <f t="shared" si="17"/>
        <v>0</v>
      </c>
      <c r="N78" s="30">
        <v>0.8</v>
      </c>
      <c r="O78" s="27">
        <f t="shared" si="18"/>
        <v>0</v>
      </c>
      <c r="P78" s="28" t="s">
        <v>160</v>
      </c>
      <c r="Q78" s="28" t="s">
        <v>161</v>
      </c>
      <c r="R78" s="29">
        <f t="shared" si="19"/>
        <v>0</v>
      </c>
      <c r="S78" s="29">
        <f t="shared" si="20"/>
        <v>0</v>
      </c>
    </row>
    <row r="79" spans="1:19" ht="21.95" customHeight="1" x14ac:dyDescent="0.25">
      <c r="A79" s="22" t="s">
        <v>162</v>
      </c>
      <c r="B79" s="23" t="s">
        <v>163</v>
      </c>
      <c r="C79" s="24" t="s">
        <v>42</v>
      </c>
      <c r="D79" s="24" t="s">
        <v>49</v>
      </c>
      <c r="E79" s="25" t="s">
        <v>164</v>
      </c>
      <c r="F79" s="26">
        <v>43466</v>
      </c>
      <c r="G79" s="26">
        <v>44742</v>
      </c>
      <c r="H79" s="27">
        <f t="shared" ref="H79:H98" si="21">DATEDIF(F79,G79,"M")+1</f>
        <v>42</v>
      </c>
      <c r="I79" s="27">
        <f t="shared" ref="I79:I98" si="22">DATEDIF(F79,IF($B$6&lt;G79,$B$6,G79),"M")+1</f>
        <v>1</v>
      </c>
      <c r="J79" s="28" t="s">
        <v>165</v>
      </c>
      <c r="K79" s="28" t="s">
        <v>166</v>
      </c>
      <c r="L79" s="29">
        <f t="shared" ref="L79:L98" si="23">IFERROR(K79/J79,0)</f>
        <v>0</v>
      </c>
      <c r="M79" s="29">
        <f t="shared" ref="M79:M98" si="24">IFERROR(K79/(I79/H79*J79),0)</f>
        <v>0</v>
      </c>
      <c r="N79" s="30">
        <v>0.8</v>
      </c>
      <c r="O79" s="27">
        <f t="shared" ref="O79:O98" si="25">IFERROR((J79*N79),0)</f>
        <v>0</v>
      </c>
      <c r="P79" s="28" t="s">
        <v>167</v>
      </c>
      <c r="Q79" s="28" t="s">
        <v>168</v>
      </c>
      <c r="R79" s="29">
        <f t="shared" ref="R79:R98" si="26">IFERROR(Q79/P79,0)</f>
        <v>0</v>
      </c>
      <c r="S79" s="29">
        <f t="shared" ref="S79:S98" si="27">IFERROR(Q79/K79,0)</f>
        <v>0</v>
      </c>
    </row>
    <row r="80" spans="1:19" ht="21.95" customHeight="1" x14ac:dyDescent="0.25">
      <c r="A80" s="22" t="s">
        <v>169</v>
      </c>
      <c r="B80" s="23" t="s">
        <v>170</v>
      </c>
      <c r="C80" s="24" t="s">
        <v>42</v>
      </c>
      <c r="D80" s="24" t="s">
        <v>52</v>
      </c>
      <c r="E80" s="25" t="s">
        <v>171</v>
      </c>
      <c r="F80" s="26">
        <v>43466</v>
      </c>
      <c r="G80" s="26">
        <v>44742</v>
      </c>
      <c r="H80" s="27">
        <f t="shared" si="21"/>
        <v>42</v>
      </c>
      <c r="I80" s="27">
        <f t="shared" si="22"/>
        <v>1</v>
      </c>
      <c r="J80" s="28" t="s">
        <v>172</v>
      </c>
      <c r="K80" s="28" t="s">
        <v>173</v>
      </c>
      <c r="L80" s="29">
        <f t="shared" si="23"/>
        <v>0</v>
      </c>
      <c r="M80" s="29">
        <f t="shared" si="24"/>
        <v>0</v>
      </c>
      <c r="N80" s="30">
        <v>0.8</v>
      </c>
      <c r="O80" s="27">
        <f t="shared" si="25"/>
        <v>0</v>
      </c>
      <c r="P80" s="28" t="s">
        <v>174</v>
      </c>
      <c r="Q80" s="28" t="s">
        <v>175</v>
      </c>
      <c r="R80" s="29">
        <f t="shared" si="26"/>
        <v>0</v>
      </c>
      <c r="S80" s="29">
        <f t="shared" si="27"/>
        <v>0</v>
      </c>
    </row>
    <row r="81" spans="1:19" ht="21.95" customHeight="1" x14ac:dyDescent="0.25">
      <c r="A81" s="22" t="s">
        <v>176</v>
      </c>
      <c r="B81" s="23" t="s">
        <v>177</v>
      </c>
      <c r="C81" s="24" t="s">
        <v>42</v>
      </c>
      <c r="D81" s="24" t="s">
        <v>52</v>
      </c>
      <c r="E81" s="25" t="s">
        <v>178</v>
      </c>
      <c r="F81" s="26">
        <v>43466</v>
      </c>
      <c r="G81" s="26">
        <v>44742</v>
      </c>
      <c r="H81" s="27">
        <f t="shared" si="21"/>
        <v>42</v>
      </c>
      <c r="I81" s="27">
        <f t="shared" si="22"/>
        <v>1</v>
      </c>
      <c r="J81" s="28" t="s">
        <v>179</v>
      </c>
      <c r="K81" s="28" t="s">
        <v>180</v>
      </c>
      <c r="L81" s="29">
        <f t="shared" si="23"/>
        <v>0</v>
      </c>
      <c r="M81" s="29">
        <f t="shared" si="24"/>
        <v>0</v>
      </c>
      <c r="N81" s="30">
        <v>0.8</v>
      </c>
      <c r="O81" s="27">
        <f t="shared" si="25"/>
        <v>0</v>
      </c>
      <c r="P81" s="28" t="s">
        <v>181</v>
      </c>
      <c r="Q81" s="28" t="s">
        <v>182</v>
      </c>
      <c r="R81" s="29">
        <f t="shared" si="26"/>
        <v>0</v>
      </c>
      <c r="S81" s="29">
        <f t="shared" si="27"/>
        <v>0</v>
      </c>
    </row>
    <row r="82" spans="1:19" ht="21.95" customHeight="1" x14ac:dyDescent="0.25">
      <c r="A82" s="22" t="s">
        <v>183</v>
      </c>
      <c r="B82" s="23" t="s">
        <v>184</v>
      </c>
      <c r="C82" s="24" t="s">
        <v>42</v>
      </c>
      <c r="D82" s="24" t="s">
        <v>43</v>
      </c>
      <c r="E82" s="25" t="s">
        <v>185</v>
      </c>
      <c r="F82" s="26">
        <v>43466</v>
      </c>
      <c r="G82" s="26">
        <v>44742</v>
      </c>
      <c r="H82" s="27">
        <f t="shared" si="21"/>
        <v>42</v>
      </c>
      <c r="I82" s="27">
        <f t="shared" si="22"/>
        <v>1</v>
      </c>
      <c r="J82" s="28" t="s">
        <v>186</v>
      </c>
      <c r="K82" s="28" t="s">
        <v>187</v>
      </c>
      <c r="L82" s="29">
        <f t="shared" si="23"/>
        <v>0</v>
      </c>
      <c r="M82" s="29">
        <f t="shared" si="24"/>
        <v>0</v>
      </c>
      <c r="N82" s="30">
        <v>0.8</v>
      </c>
      <c r="O82" s="27">
        <f t="shared" si="25"/>
        <v>0</v>
      </c>
      <c r="P82" s="28" t="s">
        <v>188</v>
      </c>
      <c r="Q82" s="28" t="s">
        <v>189</v>
      </c>
      <c r="R82" s="29">
        <f t="shared" si="26"/>
        <v>0</v>
      </c>
      <c r="S82" s="29">
        <f t="shared" si="27"/>
        <v>0</v>
      </c>
    </row>
    <row r="83" spans="1:19" ht="21.95" customHeight="1" x14ac:dyDescent="0.25">
      <c r="A83" s="22" t="s">
        <v>190</v>
      </c>
      <c r="B83" s="23" t="s">
        <v>191</v>
      </c>
      <c r="C83" s="24" t="s">
        <v>64</v>
      </c>
      <c r="D83" s="24" t="s">
        <v>98</v>
      </c>
      <c r="E83" s="25" t="s">
        <v>192</v>
      </c>
      <c r="F83" s="26">
        <v>43466</v>
      </c>
      <c r="G83" s="26">
        <v>44742</v>
      </c>
      <c r="H83" s="27">
        <f t="shared" si="21"/>
        <v>42</v>
      </c>
      <c r="I83" s="27">
        <f t="shared" si="22"/>
        <v>1</v>
      </c>
      <c r="J83" s="28" t="s">
        <v>193</v>
      </c>
      <c r="K83" s="28" t="s">
        <v>194</v>
      </c>
      <c r="L83" s="29">
        <f t="shared" si="23"/>
        <v>0</v>
      </c>
      <c r="M83" s="29">
        <f t="shared" si="24"/>
        <v>0</v>
      </c>
      <c r="N83" s="30">
        <v>0.8</v>
      </c>
      <c r="O83" s="27">
        <f t="shared" si="25"/>
        <v>0</v>
      </c>
      <c r="P83" s="28" t="s">
        <v>195</v>
      </c>
      <c r="Q83" s="28" t="s">
        <v>196</v>
      </c>
      <c r="R83" s="29">
        <f t="shared" si="26"/>
        <v>0</v>
      </c>
      <c r="S83" s="29">
        <f t="shared" si="27"/>
        <v>0</v>
      </c>
    </row>
    <row r="84" spans="1:19" ht="21.95" customHeight="1" x14ac:dyDescent="0.25">
      <c r="A84" s="22" t="s">
        <v>197</v>
      </c>
      <c r="B84" s="23" t="s">
        <v>198</v>
      </c>
      <c r="C84" s="24" t="s">
        <v>42</v>
      </c>
      <c r="D84" s="24" t="s">
        <v>44</v>
      </c>
      <c r="E84" s="25" t="s">
        <v>199</v>
      </c>
      <c r="F84" s="26">
        <v>43466</v>
      </c>
      <c r="G84" s="26">
        <v>44742</v>
      </c>
      <c r="H84" s="27">
        <f t="shared" si="21"/>
        <v>42</v>
      </c>
      <c r="I84" s="27">
        <f t="shared" si="22"/>
        <v>1</v>
      </c>
      <c r="J84" s="28" t="s">
        <v>200</v>
      </c>
      <c r="K84" s="28" t="s">
        <v>201</v>
      </c>
      <c r="L84" s="29">
        <f t="shared" si="23"/>
        <v>0</v>
      </c>
      <c r="M84" s="29">
        <f t="shared" si="24"/>
        <v>0</v>
      </c>
      <c r="N84" s="30">
        <v>0.8</v>
      </c>
      <c r="O84" s="27">
        <f t="shared" si="25"/>
        <v>0</v>
      </c>
      <c r="P84" s="28" t="s">
        <v>202</v>
      </c>
      <c r="Q84" s="28" t="s">
        <v>203</v>
      </c>
      <c r="R84" s="29">
        <f t="shared" si="26"/>
        <v>0</v>
      </c>
      <c r="S84" s="29">
        <f t="shared" si="27"/>
        <v>0</v>
      </c>
    </row>
    <row r="85" spans="1:19" ht="21.95" customHeight="1" x14ac:dyDescent="0.25">
      <c r="A85" s="22" t="s">
        <v>204</v>
      </c>
      <c r="B85" s="23" t="s">
        <v>205</v>
      </c>
      <c r="C85" s="24" t="s">
        <v>42</v>
      </c>
      <c r="D85" s="24" t="s">
        <v>52</v>
      </c>
      <c r="E85" s="25" t="s">
        <v>206</v>
      </c>
      <c r="F85" s="26">
        <v>43466</v>
      </c>
      <c r="G85" s="26">
        <v>44742</v>
      </c>
      <c r="H85" s="27">
        <f t="shared" si="21"/>
        <v>42</v>
      </c>
      <c r="I85" s="27">
        <f t="shared" si="22"/>
        <v>1</v>
      </c>
      <c r="J85" s="28" t="s">
        <v>207</v>
      </c>
      <c r="K85" s="28" t="s">
        <v>208</v>
      </c>
      <c r="L85" s="29">
        <f t="shared" si="23"/>
        <v>0</v>
      </c>
      <c r="M85" s="29">
        <f t="shared" si="24"/>
        <v>0</v>
      </c>
      <c r="N85" s="30">
        <v>0.8</v>
      </c>
      <c r="O85" s="27">
        <f t="shared" si="25"/>
        <v>0</v>
      </c>
      <c r="P85" s="28" t="s">
        <v>209</v>
      </c>
      <c r="Q85" s="28" t="s">
        <v>210</v>
      </c>
      <c r="R85" s="29">
        <f t="shared" si="26"/>
        <v>0</v>
      </c>
      <c r="S85" s="29">
        <f t="shared" si="27"/>
        <v>0</v>
      </c>
    </row>
    <row r="86" spans="1:19" ht="21.95" customHeight="1" x14ac:dyDescent="0.25">
      <c r="A86" s="22" t="s">
        <v>211</v>
      </c>
      <c r="B86" s="23" t="s">
        <v>212</v>
      </c>
      <c r="C86" s="24" t="s">
        <v>42</v>
      </c>
      <c r="D86" s="24" t="s">
        <v>52</v>
      </c>
      <c r="E86" s="25" t="s">
        <v>213</v>
      </c>
      <c r="F86" s="26">
        <v>43466</v>
      </c>
      <c r="G86" s="26">
        <v>44742</v>
      </c>
      <c r="H86" s="27">
        <f t="shared" si="21"/>
        <v>42</v>
      </c>
      <c r="I86" s="27">
        <f t="shared" si="22"/>
        <v>1</v>
      </c>
      <c r="J86" s="28" t="s">
        <v>214</v>
      </c>
      <c r="K86" s="28" t="s">
        <v>215</v>
      </c>
      <c r="L86" s="29">
        <f t="shared" si="23"/>
        <v>0</v>
      </c>
      <c r="M86" s="29">
        <f t="shared" si="24"/>
        <v>0</v>
      </c>
      <c r="N86" s="30">
        <v>0.8</v>
      </c>
      <c r="O86" s="27">
        <f t="shared" si="25"/>
        <v>0</v>
      </c>
      <c r="P86" s="28" t="s">
        <v>216</v>
      </c>
      <c r="Q86" s="28" t="s">
        <v>217</v>
      </c>
      <c r="R86" s="29">
        <f t="shared" si="26"/>
        <v>0</v>
      </c>
      <c r="S86" s="29">
        <f t="shared" si="27"/>
        <v>0</v>
      </c>
    </row>
    <row r="87" spans="1:19" ht="21.95" customHeight="1" x14ac:dyDescent="0.25">
      <c r="A87" s="22" t="s">
        <v>218</v>
      </c>
      <c r="B87" s="23" t="s">
        <v>219</v>
      </c>
      <c r="C87" s="24" t="s">
        <v>42</v>
      </c>
      <c r="D87" s="24" t="s">
        <v>44</v>
      </c>
      <c r="E87" s="25" t="s">
        <v>220</v>
      </c>
      <c r="F87" s="26">
        <v>43466</v>
      </c>
      <c r="G87" s="26">
        <v>44742</v>
      </c>
      <c r="H87" s="27">
        <f t="shared" si="21"/>
        <v>42</v>
      </c>
      <c r="I87" s="27">
        <f t="shared" si="22"/>
        <v>1</v>
      </c>
      <c r="J87" s="28" t="s">
        <v>221</v>
      </c>
      <c r="K87" s="28" t="s">
        <v>222</v>
      </c>
      <c r="L87" s="29">
        <f t="shared" si="23"/>
        <v>0</v>
      </c>
      <c r="M87" s="29">
        <f t="shared" si="24"/>
        <v>0</v>
      </c>
      <c r="N87" s="30">
        <v>0.8</v>
      </c>
      <c r="O87" s="27">
        <f t="shared" si="25"/>
        <v>0</v>
      </c>
      <c r="P87" s="28" t="s">
        <v>223</v>
      </c>
      <c r="Q87" s="28" t="s">
        <v>224</v>
      </c>
      <c r="R87" s="29">
        <f t="shared" si="26"/>
        <v>0</v>
      </c>
      <c r="S87" s="29">
        <f t="shared" si="27"/>
        <v>0</v>
      </c>
    </row>
    <row r="88" spans="1:19" ht="21.95" customHeight="1" x14ac:dyDescent="0.25">
      <c r="A88" s="22" t="s">
        <v>225</v>
      </c>
      <c r="B88" s="23" t="s">
        <v>226</v>
      </c>
      <c r="C88" s="24" t="s">
        <v>42</v>
      </c>
      <c r="D88" s="24" t="s">
        <v>44</v>
      </c>
      <c r="E88" s="25" t="s">
        <v>227</v>
      </c>
      <c r="F88" s="26">
        <v>43466</v>
      </c>
      <c r="G88" s="26">
        <v>44742</v>
      </c>
      <c r="H88" s="27">
        <f t="shared" si="21"/>
        <v>42</v>
      </c>
      <c r="I88" s="27">
        <f t="shared" si="22"/>
        <v>1</v>
      </c>
      <c r="J88" s="28" t="s">
        <v>228</v>
      </c>
      <c r="K88" s="28" t="s">
        <v>229</v>
      </c>
      <c r="L88" s="29">
        <f t="shared" si="23"/>
        <v>0</v>
      </c>
      <c r="M88" s="29">
        <f t="shared" si="24"/>
        <v>0</v>
      </c>
      <c r="N88" s="30">
        <v>0.8</v>
      </c>
      <c r="O88" s="27">
        <f t="shared" si="25"/>
        <v>0</v>
      </c>
      <c r="P88" s="28" t="s">
        <v>230</v>
      </c>
      <c r="Q88" s="28" t="s">
        <v>231</v>
      </c>
      <c r="R88" s="29">
        <f t="shared" si="26"/>
        <v>0</v>
      </c>
      <c r="S88" s="29">
        <f t="shared" si="27"/>
        <v>0</v>
      </c>
    </row>
    <row r="89" spans="1:19" ht="21.95" customHeight="1" x14ac:dyDescent="0.25">
      <c r="A89" s="22" t="s">
        <v>232</v>
      </c>
      <c r="B89" s="23" t="s">
        <v>233</v>
      </c>
      <c r="C89" s="24" t="s">
        <v>42</v>
      </c>
      <c r="D89" s="24" t="s">
        <v>52</v>
      </c>
      <c r="E89" s="25" t="s">
        <v>234</v>
      </c>
      <c r="F89" s="26">
        <v>43466</v>
      </c>
      <c r="G89" s="26">
        <v>44742</v>
      </c>
      <c r="H89" s="27">
        <f t="shared" si="21"/>
        <v>42</v>
      </c>
      <c r="I89" s="27">
        <f t="shared" si="22"/>
        <v>1</v>
      </c>
      <c r="J89" s="28" t="s">
        <v>235</v>
      </c>
      <c r="K89" s="28" t="s">
        <v>236</v>
      </c>
      <c r="L89" s="29">
        <f t="shared" si="23"/>
        <v>0</v>
      </c>
      <c r="M89" s="29">
        <f t="shared" si="24"/>
        <v>0</v>
      </c>
      <c r="N89" s="30">
        <v>0.8</v>
      </c>
      <c r="O89" s="27">
        <f t="shared" si="25"/>
        <v>0</v>
      </c>
      <c r="P89" s="28" t="s">
        <v>237</v>
      </c>
      <c r="Q89" s="28" t="s">
        <v>238</v>
      </c>
      <c r="R89" s="29">
        <f t="shared" si="26"/>
        <v>0</v>
      </c>
      <c r="S89" s="29">
        <f t="shared" si="27"/>
        <v>0</v>
      </c>
    </row>
    <row r="90" spans="1:19" ht="21.95" customHeight="1" x14ac:dyDescent="0.25">
      <c r="A90" s="22" t="s">
        <v>239</v>
      </c>
      <c r="B90" s="23" t="s">
        <v>240</v>
      </c>
      <c r="C90" s="24" t="s">
        <v>42</v>
      </c>
      <c r="D90" s="24" t="s">
        <v>57</v>
      </c>
      <c r="E90" s="25" t="s">
        <v>241</v>
      </c>
      <c r="F90" s="26">
        <v>43466</v>
      </c>
      <c r="G90" s="26">
        <v>44742</v>
      </c>
      <c r="H90" s="27">
        <f t="shared" si="21"/>
        <v>42</v>
      </c>
      <c r="I90" s="27">
        <f t="shared" si="22"/>
        <v>1</v>
      </c>
      <c r="J90" s="28" t="s">
        <v>242</v>
      </c>
      <c r="K90" s="28" t="s">
        <v>243</v>
      </c>
      <c r="L90" s="29">
        <f t="shared" si="23"/>
        <v>0</v>
      </c>
      <c r="M90" s="29">
        <f t="shared" si="24"/>
        <v>0</v>
      </c>
      <c r="N90" s="30">
        <v>0.8</v>
      </c>
      <c r="O90" s="27">
        <f t="shared" si="25"/>
        <v>0</v>
      </c>
      <c r="P90" s="28" t="s">
        <v>244</v>
      </c>
      <c r="Q90" s="28" t="s">
        <v>245</v>
      </c>
      <c r="R90" s="29">
        <f t="shared" si="26"/>
        <v>0</v>
      </c>
      <c r="S90" s="29">
        <f t="shared" si="27"/>
        <v>0</v>
      </c>
    </row>
    <row r="91" spans="1:19" ht="21.95" customHeight="1" x14ac:dyDescent="0.25">
      <c r="A91" s="22" t="s">
        <v>246</v>
      </c>
      <c r="B91" s="23" t="s">
        <v>247</v>
      </c>
      <c r="C91" s="24" t="s">
        <v>42</v>
      </c>
      <c r="D91" s="24" t="s">
        <v>59</v>
      </c>
      <c r="E91" s="25" t="s">
        <v>248</v>
      </c>
      <c r="F91" s="26">
        <v>43466</v>
      </c>
      <c r="G91" s="26">
        <v>44742</v>
      </c>
      <c r="H91" s="27">
        <f t="shared" si="21"/>
        <v>42</v>
      </c>
      <c r="I91" s="27">
        <f t="shared" si="22"/>
        <v>1</v>
      </c>
      <c r="J91" s="28" t="s">
        <v>249</v>
      </c>
      <c r="K91" s="28" t="s">
        <v>250</v>
      </c>
      <c r="L91" s="29">
        <f t="shared" si="23"/>
        <v>0</v>
      </c>
      <c r="M91" s="29">
        <f t="shared" si="24"/>
        <v>0</v>
      </c>
      <c r="N91" s="30">
        <v>0.8</v>
      </c>
      <c r="O91" s="27">
        <f t="shared" si="25"/>
        <v>0</v>
      </c>
      <c r="P91" s="28" t="s">
        <v>251</v>
      </c>
      <c r="Q91" s="28" t="s">
        <v>252</v>
      </c>
      <c r="R91" s="29">
        <f t="shared" si="26"/>
        <v>0</v>
      </c>
      <c r="S91" s="29">
        <f t="shared" si="27"/>
        <v>0</v>
      </c>
    </row>
    <row r="92" spans="1:19" ht="21.95" customHeight="1" x14ac:dyDescent="0.25">
      <c r="A92" s="22" t="s">
        <v>253</v>
      </c>
      <c r="B92" s="23" t="s">
        <v>254</v>
      </c>
      <c r="C92" s="24" t="s">
        <v>64</v>
      </c>
      <c r="D92" s="24" t="s">
        <v>73</v>
      </c>
      <c r="E92" s="25" t="s">
        <v>255</v>
      </c>
      <c r="F92" s="26">
        <v>43466</v>
      </c>
      <c r="G92" s="26">
        <v>44742</v>
      </c>
      <c r="H92" s="27">
        <f t="shared" si="21"/>
        <v>42</v>
      </c>
      <c r="I92" s="27">
        <f t="shared" si="22"/>
        <v>1</v>
      </c>
      <c r="J92" s="28" t="s">
        <v>256</v>
      </c>
      <c r="K92" s="28" t="s">
        <v>257</v>
      </c>
      <c r="L92" s="29">
        <f t="shared" si="23"/>
        <v>0</v>
      </c>
      <c r="M92" s="29">
        <f t="shared" si="24"/>
        <v>0</v>
      </c>
      <c r="N92" s="30">
        <v>0.8</v>
      </c>
      <c r="O92" s="27">
        <f t="shared" si="25"/>
        <v>0</v>
      </c>
      <c r="P92" s="28" t="s">
        <v>258</v>
      </c>
      <c r="Q92" s="28" t="s">
        <v>259</v>
      </c>
      <c r="R92" s="29">
        <f t="shared" si="26"/>
        <v>0</v>
      </c>
      <c r="S92" s="29">
        <f t="shared" si="27"/>
        <v>0</v>
      </c>
    </row>
    <row r="93" spans="1:19" ht="21.95" customHeight="1" x14ac:dyDescent="0.25">
      <c r="A93" s="22" t="s">
        <v>651</v>
      </c>
      <c r="B93" s="23" t="s">
        <v>652</v>
      </c>
      <c r="C93" s="24" t="s">
        <v>42</v>
      </c>
      <c r="D93" s="24" t="s">
        <v>44</v>
      </c>
      <c r="E93" s="22" t="s">
        <v>653</v>
      </c>
      <c r="F93" s="26">
        <v>43709</v>
      </c>
      <c r="G93" s="26">
        <v>44742</v>
      </c>
      <c r="H93" s="27">
        <f t="shared" si="21"/>
        <v>34</v>
      </c>
      <c r="I93" s="27">
        <f>IF(F93&lt;=$B$6, DATEDIF(F93,$B$6,"M")+1,  DATEDIF($B$6,F93,"M")+1)</f>
        <v>9</v>
      </c>
      <c r="J93" s="28" t="s">
        <v>654</v>
      </c>
      <c r="K93" s="28" t="s">
        <v>654</v>
      </c>
      <c r="L93" s="29">
        <f t="shared" si="23"/>
        <v>0</v>
      </c>
      <c r="M93" s="29">
        <f t="shared" si="24"/>
        <v>0</v>
      </c>
      <c r="N93" s="30">
        <v>0.8</v>
      </c>
      <c r="O93" s="27">
        <f t="shared" si="25"/>
        <v>0</v>
      </c>
      <c r="P93" s="28" t="s">
        <v>655</v>
      </c>
      <c r="Q93" s="28" t="s">
        <v>656</v>
      </c>
      <c r="R93" s="29">
        <f t="shared" si="26"/>
        <v>0</v>
      </c>
      <c r="S93" s="29">
        <f t="shared" si="27"/>
        <v>0</v>
      </c>
    </row>
    <row r="94" spans="1:19" ht="21.95" customHeight="1" x14ac:dyDescent="0.25">
      <c r="A94" s="22" t="s">
        <v>260</v>
      </c>
      <c r="B94" s="23" t="s">
        <v>261</v>
      </c>
      <c r="C94" s="24" t="s">
        <v>42</v>
      </c>
      <c r="D94" s="24" t="s">
        <v>44</v>
      </c>
      <c r="E94" s="25" t="s">
        <v>262</v>
      </c>
      <c r="F94" s="26">
        <v>43466</v>
      </c>
      <c r="G94" s="26">
        <v>44742</v>
      </c>
      <c r="H94" s="27">
        <f t="shared" si="21"/>
        <v>42</v>
      </c>
      <c r="I94" s="27">
        <f t="shared" si="22"/>
        <v>1</v>
      </c>
      <c r="J94" s="28" t="s">
        <v>263</v>
      </c>
      <c r="K94" s="28" t="s">
        <v>264</v>
      </c>
      <c r="L94" s="29">
        <f t="shared" si="23"/>
        <v>0</v>
      </c>
      <c r="M94" s="29">
        <f t="shared" si="24"/>
        <v>0</v>
      </c>
      <c r="N94" s="30">
        <v>0.8</v>
      </c>
      <c r="O94" s="27">
        <f t="shared" si="25"/>
        <v>0</v>
      </c>
      <c r="P94" s="28" t="s">
        <v>265</v>
      </c>
      <c r="Q94" s="28" t="s">
        <v>266</v>
      </c>
      <c r="R94" s="29">
        <f t="shared" si="26"/>
        <v>0</v>
      </c>
      <c r="S94" s="29">
        <f t="shared" si="27"/>
        <v>0</v>
      </c>
    </row>
    <row r="95" spans="1:19" ht="21.95" customHeight="1" x14ac:dyDescent="0.25">
      <c r="A95" s="22" t="s">
        <v>267</v>
      </c>
      <c r="B95" s="23" t="s">
        <v>268</v>
      </c>
      <c r="C95" s="24" t="s">
        <v>64</v>
      </c>
      <c r="D95" s="24" t="s">
        <v>89</v>
      </c>
      <c r="E95" s="25" t="s">
        <v>269</v>
      </c>
      <c r="F95" s="26">
        <v>43466</v>
      </c>
      <c r="G95" s="26">
        <v>44742</v>
      </c>
      <c r="H95" s="27">
        <f t="shared" si="21"/>
        <v>42</v>
      </c>
      <c r="I95" s="27">
        <f t="shared" si="22"/>
        <v>1</v>
      </c>
      <c r="J95" s="28" t="s">
        <v>270</v>
      </c>
      <c r="K95" s="28" t="s">
        <v>271</v>
      </c>
      <c r="L95" s="29">
        <f t="shared" si="23"/>
        <v>0</v>
      </c>
      <c r="M95" s="29">
        <f t="shared" si="24"/>
        <v>0</v>
      </c>
      <c r="N95" s="30">
        <v>0.8</v>
      </c>
      <c r="O95" s="27">
        <f t="shared" si="25"/>
        <v>0</v>
      </c>
      <c r="P95" s="28" t="s">
        <v>272</v>
      </c>
      <c r="Q95" s="28" t="s">
        <v>273</v>
      </c>
      <c r="R95" s="29">
        <f t="shared" si="26"/>
        <v>0</v>
      </c>
      <c r="S95" s="29">
        <f t="shared" si="27"/>
        <v>0</v>
      </c>
    </row>
    <row r="96" spans="1:19" ht="21.95" customHeight="1" x14ac:dyDescent="0.25">
      <c r="A96" s="22" t="s">
        <v>274</v>
      </c>
      <c r="B96" s="23" t="s">
        <v>275</v>
      </c>
      <c r="C96" s="24" t="s">
        <v>42</v>
      </c>
      <c r="D96" s="24" t="s">
        <v>55</v>
      </c>
      <c r="E96" s="25" t="s">
        <v>276</v>
      </c>
      <c r="F96" s="26">
        <v>43466</v>
      </c>
      <c r="G96" s="26">
        <v>44742</v>
      </c>
      <c r="H96" s="27">
        <f t="shared" si="21"/>
        <v>42</v>
      </c>
      <c r="I96" s="27">
        <f t="shared" si="22"/>
        <v>1</v>
      </c>
      <c r="J96" s="28" t="s">
        <v>277</v>
      </c>
      <c r="K96" s="28" t="s">
        <v>278</v>
      </c>
      <c r="L96" s="29">
        <f t="shared" si="23"/>
        <v>0</v>
      </c>
      <c r="M96" s="29">
        <f t="shared" si="24"/>
        <v>0</v>
      </c>
      <c r="N96" s="30">
        <v>0.8</v>
      </c>
      <c r="O96" s="27">
        <f t="shared" si="25"/>
        <v>0</v>
      </c>
      <c r="P96" s="28" t="s">
        <v>279</v>
      </c>
      <c r="Q96" s="28" t="s">
        <v>280</v>
      </c>
      <c r="R96" s="29">
        <f t="shared" si="26"/>
        <v>0</v>
      </c>
      <c r="S96" s="29">
        <f t="shared" si="27"/>
        <v>0</v>
      </c>
    </row>
    <row r="97" spans="1:19" ht="21.95" customHeight="1" x14ac:dyDescent="0.25">
      <c r="A97" s="22" t="s">
        <v>281</v>
      </c>
      <c r="B97" s="23" t="s">
        <v>282</v>
      </c>
      <c r="C97" s="24" t="s">
        <v>64</v>
      </c>
      <c r="D97" s="24" t="s">
        <v>47</v>
      </c>
      <c r="E97" s="25" t="s">
        <v>283</v>
      </c>
      <c r="F97" s="26">
        <v>43466</v>
      </c>
      <c r="G97" s="26">
        <v>44742</v>
      </c>
      <c r="H97" s="27">
        <f t="shared" si="21"/>
        <v>42</v>
      </c>
      <c r="I97" s="27">
        <f t="shared" si="22"/>
        <v>1</v>
      </c>
      <c r="J97" s="28" t="s">
        <v>284</v>
      </c>
      <c r="K97" s="28" t="s">
        <v>285</v>
      </c>
      <c r="L97" s="29">
        <f t="shared" si="23"/>
        <v>0</v>
      </c>
      <c r="M97" s="29">
        <f t="shared" si="24"/>
        <v>0</v>
      </c>
      <c r="N97" s="30">
        <v>0.8</v>
      </c>
      <c r="O97" s="27">
        <f t="shared" si="25"/>
        <v>0</v>
      </c>
      <c r="P97" s="28" t="s">
        <v>286</v>
      </c>
      <c r="Q97" s="28" t="s">
        <v>287</v>
      </c>
      <c r="R97" s="29">
        <f t="shared" si="26"/>
        <v>0</v>
      </c>
      <c r="S97" s="29">
        <f t="shared" si="27"/>
        <v>0</v>
      </c>
    </row>
    <row r="98" spans="1:19" ht="21.95" customHeight="1" x14ac:dyDescent="0.25">
      <c r="A98" s="22" t="s">
        <v>288</v>
      </c>
      <c r="B98" s="23" t="s">
        <v>289</v>
      </c>
      <c r="C98" s="24" t="s">
        <v>42</v>
      </c>
      <c r="D98" s="24" t="s">
        <v>44</v>
      </c>
      <c r="E98" s="25" t="s">
        <v>290</v>
      </c>
      <c r="F98" s="26">
        <v>43466</v>
      </c>
      <c r="G98" s="26">
        <v>44742</v>
      </c>
      <c r="H98" s="27">
        <f t="shared" si="21"/>
        <v>42</v>
      </c>
      <c r="I98" s="27">
        <f t="shared" si="22"/>
        <v>1</v>
      </c>
      <c r="J98" s="28" t="s">
        <v>291</v>
      </c>
      <c r="K98" s="28" t="s">
        <v>292</v>
      </c>
      <c r="L98" s="29">
        <f t="shared" si="23"/>
        <v>0</v>
      </c>
      <c r="M98" s="29">
        <f t="shared" si="24"/>
        <v>0</v>
      </c>
      <c r="N98" s="30">
        <v>0.8</v>
      </c>
      <c r="O98" s="27">
        <f t="shared" si="25"/>
        <v>0</v>
      </c>
      <c r="P98" s="28" t="s">
        <v>293</v>
      </c>
      <c r="Q98" s="28" t="s">
        <v>294</v>
      </c>
      <c r="R98" s="29">
        <f t="shared" si="26"/>
        <v>0</v>
      </c>
      <c r="S98" s="29">
        <f t="shared" si="27"/>
        <v>0</v>
      </c>
    </row>
    <row r="99" spans="1:19" ht="13.9" customHeight="1" x14ac:dyDescent="0.25">
      <c r="J99" s="31">
        <f>SUM(J14:J98)</f>
        <v>0</v>
      </c>
      <c r="K99" s="31">
        <f>SUM(K14:K98)</f>
        <v>0</v>
      </c>
      <c r="L99" s="32">
        <f>AVERAGE(L14:L98)</f>
        <v>0</v>
      </c>
      <c r="M99" s="32">
        <f>AVERAGE(M14:M98)</f>
        <v>0</v>
      </c>
      <c r="N99" s="31"/>
      <c r="O99" s="33">
        <f>SUM(O14:O98)</f>
        <v>0</v>
      </c>
      <c r="P99" s="33">
        <f>SUM(P14:P98)</f>
        <v>0</v>
      </c>
      <c r="Q99" s="33">
        <f>SUM(Q14:Q98)</f>
        <v>0</v>
      </c>
      <c r="R99" s="32">
        <f>AVERAGE(R14:R98)</f>
        <v>0</v>
      </c>
      <c r="S99" s="32">
        <f>AVERAGE(S14:S98)</f>
        <v>0</v>
      </c>
    </row>
    <row r="100" spans="1:19" ht="13.9" customHeight="1" x14ac:dyDescent="0.25"/>
    <row r="101" spans="1:19" ht="13.9" customHeight="1" x14ac:dyDescent="0.25"/>
    <row r="102" spans="1:19" ht="13.9" customHeight="1" x14ac:dyDescent="0.25"/>
    <row r="103" spans="1:19" ht="13.9" customHeight="1" x14ac:dyDescent="0.25"/>
    <row r="104" spans="1:19" ht="13.9" customHeight="1" x14ac:dyDescent="0.25"/>
    <row r="105" spans="1:19" ht="13.9" customHeight="1" x14ac:dyDescent="0.25"/>
    <row r="106" spans="1:19" ht="13.9" customHeight="1" x14ac:dyDescent="0.25"/>
    <row r="107" spans="1:19" ht="13.9" customHeight="1" x14ac:dyDescent="0.25"/>
    <row r="108" spans="1:19" ht="13.9" customHeight="1" x14ac:dyDescent="0.25"/>
    <row r="109" spans="1:19" ht="13.9" customHeight="1" x14ac:dyDescent="0.25"/>
    <row r="110" spans="1:19" ht="13.9" customHeight="1" x14ac:dyDescent="0.25"/>
    <row r="111" spans="1:19" ht="13.9" customHeight="1" x14ac:dyDescent="0.25"/>
    <row r="112" spans="1:19" ht="13.9" customHeight="1" x14ac:dyDescent="0.25"/>
    <row r="113" ht="13.9" customHeight="1" x14ac:dyDescent="0.25"/>
    <row r="114" ht="13.9" customHeight="1" x14ac:dyDescent="0.25"/>
    <row r="115" ht="13.9" customHeight="1" x14ac:dyDescent="0.25"/>
    <row r="116" ht="13.9" customHeight="1" x14ac:dyDescent="0.25"/>
    <row r="117" ht="13.9" customHeight="1" x14ac:dyDescent="0.25"/>
    <row r="118" ht="13.9" customHeight="1" x14ac:dyDescent="0.25"/>
    <row r="119" ht="13.9" customHeight="1" x14ac:dyDescent="0.25"/>
    <row r="120" ht="13.9" customHeight="1" x14ac:dyDescent="0.25"/>
    <row r="121" ht="13.9" customHeight="1" x14ac:dyDescent="0.25"/>
    <row r="122" ht="13.9" customHeight="1" x14ac:dyDescent="0.25"/>
    <row r="123" ht="13.9" customHeight="1" x14ac:dyDescent="0.25"/>
    <row r="124" ht="13.9" customHeight="1" x14ac:dyDescent="0.25"/>
  </sheetData>
  <mergeCells count="10">
    <mergeCell ref="N11:S11"/>
    <mergeCell ref="A12:E12"/>
    <mergeCell ref="K12:M12"/>
    <mergeCell ref="N12:O12"/>
    <mergeCell ref="P12:S12"/>
    <mergeCell ref="C4:D4"/>
    <mergeCell ref="C5:D5"/>
    <mergeCell ref="C6:D6"/>
    <mergeCell ref="A11:I11"/>
    <mergeCell ref="J11:M11"/>
  </mergeCells>
  <conditionalFormatting sqref="L100:M1048576 L2:M13">
    <cfRule type="cellIs" dxfId="32" priority="2" operator="between">
      <formula>0.85</formula>
      <formula>1.499</formula>
    </cfRule>
    <cfRule type="cellIs" dxfId="31" priority="3" operator="between">
      <formula>0.65</formula>
      <formula>0.849</formula>
    </cfRule>
    <cfRule type="cellIs" dxfId="30" priority="4" operator="between">
      <formula>0.1</formula>
      <formula>0.65</formula>
    </cfRule>
  </conditionalFormatting>
  <conditionalFormatting sqref="L12:M13">
    <cfRule type="cellIs" dxfId="29" priority="5" operator="between">
      <formula>0.85</formula>
      <formula>1.499</formula>
    </cfRule>
    <cfRule type="cellIs" dxfId="28" priority="6" operator="between">
      <formula>0.65</formula>
      <formula>0.849</formula>
    </cfRule>
    <cfRule type="cellIs" dxfId="27" priority="7" operator="between">
      <formula>0.1</formula>
      <formula>0.65</formula>
    </cfRule>
  </conditionalFormatting>
  <conditionalFormatting sqref="L14:M98 R14:S98">
    <cfRule type="cellIs" dxfId="26" priority="8" operator="between">
      <formula>0.85</formula>
      <formula>1.5</formula>
    </cfRule>
    <cfRule type="cellIs" dxfId="25" priority="9" operator="between">
      <formula>0.65</formula>
      <formula>0.85</formula>
    </cfRule>
    <cfRule type="cellIs" dxfId="24" priority="10" operator="between">
      <formula>0</formula>
      <formula>0.65</formula>
    </cfRule>
  </conditionalFormatting>
  <conditionalFormatting sqref="L99">
    <cfRule type="cellIs" dxfId="23" priority="14" operator="between">
      <formula>0.85</formula>
      <formula>1.5</formula>
    </cfRule>
    <cfRule type="cellIs" dxfId="22" priority="15" operator="between">
      <formula>0.65</formula>
      <formula>0.85</formula>
    </cfRule>
    <cfRule type="cellIs" dxfId="21" priority="16" operator="between">
      <formula>0</formula>
      <formula>0.65</formula>
    </cfRule>
  </conditionalFormatting>
  <conditionalFormatting sqref="M99">
    <cfRule type="cellIs" dxfId="20" priority="17" operator="between">
      <formula>0.85</formula>
      <formula>1.5</formula>
    </cfRule>
    <cfRule type="cellIs" dxfId="19" priority="18" operator="between">
      <formula>0.65</formula>
      <formula>0.85</formula>
    </cfRule>
    <cfRule type="cellIs" dxfId="18" priority="19" operator="between">
      <formula>0</formula>
      <formula>0.65</formula>
    </cfRule>
  </conditionalFormatting>
  <conditionalFormatting sqref="R99">
    <cfRule type="cellIs" dxfId="17" priority="20" operator="between">
      <formula>0.85</formula>
      <formula>1.5</formula>
    </cfRule>
    <cfRule type="cellIs" dxfId="16" priority="21" operator="between">
      <formula>0.65</formula>
      <formula>0.85</formula>
    </cfRule>
    <cfRule type="cellIs" dxfId="15" priority="22" operator="between">
      <formula>0</formula>
      <formula>0.65</formula>
    </cfRule>
  </conditionalFormatting>
  <conditionalFormatting sqref="S99">
    <cfRule type="cellIs" dxfId="14" priority="23" operator="between">
      <formula>0.85</formula>
      <formula>1.5</formula>
    </cfRule>
    <cfRule type="cellIs" dxfId="13" priority="24" operator="between">
      <formula>0.65</formula>
      <formula>0.85</formula>
    </cfRule>
    <cfRule type="cellIs" dxfId="12" priority="25" operator="between">
      <formula>0</formula>
      <formula>0.65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Normal="100" workbookViewId="0"/>
  </sheetViews>
  <sheetFormatPr baseColWidth="10" defaultColWidth="9.140625" defaultRowHeight="15" x14ac:dyDescent="0.25"/>
  <cols>
    <col min="1" max="1" width="14.85546875" style="1" customWidth="1"/>
    <col min="2" max="1025" width="10.7109375" style="1" customWidth="1"/>
  </cols>
  <sheetData>
    <row r="1" spans="1:2" ht="15" customHeight="1" x14ac:dyDescent="0.25">
      <c r="A1" s="1" t="s">
        <v>295</v>
      </c>
      <c r="B1" s="1" t="s">
        <v>296</v>
      </c>
    </row>
    <row r="2" spans="1:2" ht="15" customHeight="1" x14ac:dyDescent="0.25">
      <c r="A2" s="8" t="s">
        <v>5</v>
      </c>
      <c r="B2" s="1" t="s">
        <v>6</v>
      </c>
    </row>
    <row r="3" spans="1:2" ht="15" customHeight="1" x14ac:dyDescent="0.25">
      <c r="A3" s="9" t="s">
        <v>9</v>
      </c>
      <c r="B3" s="1" t="s">
        <v>10</v>
      </c>
    </row>
    <row r="4" spans="1:2" ht="15" customHeight="1" x14ac:dyDescent="0.25">
      <c r="A4" s="12" t="s">
        <v>13</v>
      </c>
      <c r="B4" s="1" t="s">
        <v>14</v>
      </c>
    </row>
    <row r="5" spans="1:2" ht="15" customHeight="1" x14ac:dyDescent="0.25">
      <c r="A5" s="1" t="s">
        <v>15</v>
      </c>
      <c r="B5" s="1" t="s">
        <v>16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Sicht_Progr</vt:lpstr>
      <vt:lpstr>Farbskala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intevation</cp:lastModifiedBy>
  <cp:revision>16</cp:revision>
  <dcterms:created xsi:type="dcterms:W3CDTF">2006-09-16T00:00:00Z</dcterms:created>
  <dcterms:modified xsi:type="dcterms:W3CDTF">2019-12-18T09:41:18Z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