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30" i="1" l="1"/>
  <c r="P130" i="1"/>
  <c r="K130" i="1"/>
  <c r="J130" i="1"/>
  <c r="S129" i="1"/>
  <c r="R129" i="1"/>
  <c r="O129" i="1"/>
  <c r="L129" i="1"/>
  <c r="I129" i="1"/>
  <c r="H129" i="1"/>
  <c r="S128" i="1"/>
  <c r="R128" i="1"/>
  <c r="O128" i="1"/>
  <c r="L128" i="1"/>
  <c r="I128" i="1"/>
  <c r="M128" i="1" s="1"/>
  <c r="H128" i="1"/>
  <c r="S127" i="1"/>
  <c r="R127" i="1"/>
  <c r="O127" i="1"/>
  <c r="L127" i="1"/>
  <c r="I127" i="1"/>
  <c r="H127" i="1"/>
  <c r="M127" i="1" s="1"/>
  <c r="S126" i="1"/>
  <c r="R126" i="1"/>
  <c r="O126" i="1"/>
  <c r="M126" i="1"/>
  <c r="L126" i="1"/>
  <c r="I126" i="1"/>
  <c r="H126" i="1"/>
  <c r="S125" i="1"/>
  <c r="R125" i="1"/>
  <c r="O125" i="1"/>
  <c r="L125" i="1"/>
  <c r="I125" i="1"/>
  <c r="M125" i="1" s="1"/>
  <c r="H125" i="1"/>
  <c r="S124" i="1"/>
  <c r="R124" i="1"/>
  <c r="O124" i="1"/>
  <c r="L124" i="1"/>
  <c r="I124" i="1"/>
  <c r="H124" i="1"/>
  <c r="S123" i="1"/>
  <c r="R123" i="1"/>
  <c r="O123" i="1"/>
  <c r="L123" i="1"/>
  <c r="I123" i="1"/>
  <c r="H123" i="1"/>
  <c r="S122" i="1"/>
  <c r="R122" i="1"/>
  <c r="O122" i="1"/>
  <c r="L122" i="1"/>
  <c r="I122" i="1"/>
  <c r="H122" i="1"/>
  <c r="M122" i="1" s="1"/>
  <c r="S121" i="1"/>
  <c r="R121" i="1"/>
  <c r="O121" i="1"/>
  <c r="L121" i="1"/>
  <c r="I121" i="1"/>
  <c r="M121" i="1" s="1"/>
  <c r="H121" i="1"/>
  <c r="S120" i="1"/>
  <c r="R120" i="1"/>
  <c r="O120" i="1"/>
  <c r="L120" i="1"/>
  <c r="I120" i="1"/>
  <c r="H120" i="1"/>
  <c r="S119" i="1"/>
  <c r="R119" i="1"/>
  <c r="O119" i="1"/>
  <c r="L119" i="1"/>
  <c r="I119" i="1"/>
  <c r="H119" i="1"/>
  <c r="S118" i="1"/>
  <c r="R118" i="1"/>
  <c r="O118" i="1"/>
  <c r="L118" i="1"/>
  <c r="I118" i="1"/>
  <c r="M118" i="1" s="1"/>
  <c r="H118" i="1"/>
  <c r="S117" i="1"/>
  <c r="R117" i="1"/>
  <c r="O117" i="1"/>
  <c r="L117" i="1"/>
  <c r="I117" i="1"/>
  <c r="H117" i="1"/>
  <c r="S116" i="1"/>
  <c r="R116" i="1"/>
  <c r="O116" i="1"/>
  <c r="L116" i="1"/>
  <c r="I116" i="1"/>
  <c r="M116" i="1" s="1"/>
  <c r="H116" i="1"/>
  <c r="S115" i="1"/>
  <c r="R115" i="1"/>
  <c r="O115" i="1"/>
  <c r="L115" i="1"/>
  <c r="I115" i="1"/>
  <c r="H115" i="1"/>
  <c r="M115" i="1" s="1"/>
  <c r="S114" i="1"/>
  <c r="R114" i="1"/>
  <c r="O114" i="1"/>
  <c r="L114" i="1"/>
  <c r="I114" i="1"/>
  <c r="M114" i="1" s="1"/>
  <c r="H114" i="1"/>
  <c r="S113" i="1"/>
  <c r="R113" i="1"/>
  <c r="O113" i="1"/>
  <c r="L113" i="1"/>
  <c r="I113" i="1"/>
  <c r="H113" i="1"/>
  <c r="S112" i="1"/>
  <c r="R112" i="1"/>
  <c r="O112" i="1"/>
  <c r="L112" i="1"/>
  <c r="I112" i="1"/>
  <c r="M112" i="1" s="1"/>
  <c r="H112" i="1"/>
  <c r="S111" i="1"/>
  <c r="R111" i="1"/>
  <c r="O111" i="1"/>
  <c r="L111" i="1"/>
  <c r="I111" i="1"/>
  <c r="H111" i="1"/>
  <c r="M111" i="1" s="1"/>
  <c r="S110" i="1"/>
  <c r="R110" i="1"/>
  <c r="O110" i="1"/>
  <c r="M110" i="1"/>
  <c r="L110" i="1"/>
  <c r="I110" i="1"/>
  <c r="H110" i="1"/>
  <c r="S109" i="1"/>
  <c r="R109" i="1"/>
  <c r="O109" i="1"/>
  <c r="L109" i="1"/>
  <c r="I109" i="1"/>
  <c r="M109" i="1" s="1"/>
  <c r="H109" i="1"/>
  <c r="S108" i="1"/>
  <c r="R108" i="1"/>
  <c r="O108" i="1"/>
  <c r="L108" i="1"/>
  <c r="I108" i="1"/>
  <c r="H108" i="1"/>
  <c r="S107" i="1"/>
  <c r="R107" i="1"/>
  <c r="O107" i="1"/>
  <c r="L107" i="1"/>
  <c r="I107" i="1"/>
  <c r="H107" i="1"/>
  <c r="S106" i="1"/>
  <c r="R106" i="1"/>
  <c r="O106" i="1"/>
  <c r="L106" i="1"/>
  <c r="I106" i="1"/>
  <c r="H106" i="1"/>
  <c r="M106" i="1" s="1"/>
  <c r="S105" i="1"/>
  <c r="R105" i="1"/>
  <c r="O105" i="1"/>
  <c r="L105" i="1"/>
  <c r="I105" i="1"/>
  <c r="M105" i="1" s="1"/>
  <c r="H105" i="1"/>
  <c r="S104" i="1"/>
  <c r="R104" i="1"/>
  <c r="O104" i="1"/>
  <c r="L104" i="1"/>
  <c r="I104" i="1"/>
  <c r="H104" i="1"/>
  <c r="S103" i="1"/>
  <c r="R103" i="1"/>
  <c r="O103" i="1"/>
  <c r="L103" i="1"/>
  <c r="I103" i="1"/>
  <c r="H103" i="1"/>
  <c r="S102" i="1"/>
  <c r="R102" i="1"/>
  <c r="O102" i="1"/>
  <c r="L102" i="1"/>
  <c r="I102" i="1"/>
  <c r="M102" i="1" s="1"/>
  <c r="H102" i="1"/>
  <c r="S101" i="1"/>
  <c r="R101" i="1"/>
  <c r="O101" i="1"/>
  <c r="L101" i="1"/>
  <c r="I101" i="1"/>
  <c r="H101" i="1"/>
  <c r="S100" i="1"/>
  <c r="R100" i="1"/>
  <c r="O100" i="1"/>
  <c r="L100" i="1"/>
  <c r="I100" i="1"/>
  <c r="M100" i="1" s="1"/>
  <c r="H100" i="1"/>
  <c r="S99" i="1"/>
  <c r="R99" i="1"/>
  <c r="O99" i="1"/>
  <c r="L99" i="1"/>
  <c r="I99" i="1"/>
  <c r="H99" i="1"/>
  <c r="M99" i="1" s="1"/>
  <c r="S98" i="1"/>
  <c r="R98" i="1"/>
  <c r="O98" i="1"/>
  <c r="L98" i="1"/>
  <c r="I98" i="1"/>
  <c r="M98" i="1" s="1"/>
  <c r="H98" i="1"/>
  <c r="S97" i="1"/>
  <c r="R97" i="1"/>
  <c r="O97" i="1"/>
  <c r="L97" i="1"/>
  <c r="I97" i="1"/>
  <c r="H97" i="1"/>
  <c r="S96" i="1"/>
  <c r="R96" i="1"/>
  <c r="O96" i="1"/>
  <c r="L96" i="1"/>
  <c r="I96" i="1"/>
  <c r="M96" i="1" s="1"/>
  <c r="H96" i="1"/>
  <c r="S95" i="1"/>
  <c r="R95" i="1"/>
  <c r="O95" i="1"/>
  <c r="L95" i="1"/>
  <c r="I95" i="1"/>
  <c r="H95" i="1"/>
  <c r="S94" i="1"/>
  <c r="R94" i="1"/>
  <c r="O94" i="1"/>
  <c r="M94" i="1"/>
  <c r="L94" i="1"/>
  <c r="I94" i="1"/>
  <c r="H94" i="1"/>
  <c r="S93" i="1"/>
  <c r="R93" i="1"/>
  <c r="O93" i="1"/>
  <c r="L93" i="1"/>
  <c r="I93" i="1"/>
  <c r="M93" i="1" s="1"/>
  <c r="H93" i="1"/>
  <c r="S92" i="1"/>
  <c r="R92" i="1"/>
  <c r="O92" i="1"/>
  <c r="L92" i="1"/>
  <c r="I92" i="1"/>
  <c r="H92" i="1"/>
  <c r="S91" i="1"/>
  <c r="R91" i="1"/>
  <c r="O91" i="1"/>
  <c r="L91" i="1"/>
  <c r="I91" i="1"/>
  <c r="M91" i="1" s="1"/>
  <c r="H91" i="1"/>
  <c r="S90" i="1"/>
  <c r="R90" i="1"/>
  <c r="O90" i="1"/>
  <c r="L90" i="1"/>
  <c r="I90" i="1"/>
  <c r="H90" i="1"/>
  <c r="M90" i="1" s="1"/>
  <c r="S89" i="1"/>
  <c r="R89" i="1"/>
  <c r="O89" i="1"/>
  <c r="L89" i="1"/>
  <c r="I89" i="1"/>
  <c r="M89" i="1" s="1"/>
  <c r="H89" i="1"/>
  <c r="S88" i="1"/>
  <c r="R88" i="1"/>
  <c r="O88" i="1"/>
  <c r="L88" i="1"/>
  <c r="I88" i="1"/>
  <c r="H88" i="1"/>
  <c r="S87" i="1"/>
  <c r="R87" i="1"/>
  <c r="O87" i="1"/>
  <c r="L87" i="1"/>
  <c r="I87" i="1"/>
  <c r="M87" i="1" s="1"/>
  <c r="H87" i="1"/>
  <c r="S86" i="1"/>
  <c r="R86" i="1"/>
  <c r="O86" i="1"/>
  <c r="L86" i="1"/>
  <c r="I86" i="1"/>
  <c r="M86" i="1" s="1"/>
  <c r="H86" i="1"/>
  <c r="S85" i="1"/>
  <c r="R85" i="1"/>
  <c r="O85" i="1"/>
  <c r="L85" i="1"/>
  <c r="I85" i="1"/>
  <c r="H85" i="1"/>
  <c r="S84" i="1"/>
  <c r="R84" i="1"/>
  <c r="O84" i="1"/>
  <c r="L84" i="1"/>
  <c r="I84" i="1"/>
  <c r="M84" i="1" s="1"/>
  <c r="H84" i="1"/>
  <c r="S83" i="1"/>
  <c r="R83" i="1"/>
  <c r="O83" i="1"/>
  <c r="L83" i="1"/>
  <c r="I83" i="1"/>
  <c r="H83" i="1"/>
  <c r="S82" i="1"/>
  <c r="R82" i="1"/>
  <c r="O82" i="1"/>
  <c r="L82" i="1"/>
  <c r="I82" i="1"/>
  <c r="M82" i="1" s="1"/>
  <c r="H82" i="1"/>
  <c r="S81" i="1"/>
  <c r="R81" i="1"/>
  <c r="O81" i="1"/>
  <c r="L81" i="1"/>
  <c r="I81" i="1"/>
  <c r="H81" i="1"/>
  <c r="S80" i="1"/>
  <c r="R80" i="1"/>
  <c r="O80" i="1"/>
  <c r="L80" i="1"/>
  <c r="I80" i="1"/>
  <c r="M80" i="1" s="1"/>
  <c r="H80" i="1"/>
  <c r="S79" i="1"/>
  <c r="R79" i="1"/>
  <c r="O79" i="1"/>
  <c r="L79" i="1"/>
  <c r="I79" i="1"/>
  <c r="H79" i="1"/>
  <c r="S78" i="1"/>
  <c r="R78" i="1"/>
  <c r="O78" i="1"/>
  <c r="M78" i="1"/>
  <c r="L78" i="1"/>
  <c r="I78" i="1"/>
  <c r="H78" i="1"/>
  <c r="S77" i="1"/>
  <c r="R77" i="1"/>
  <c r="O77" i="1"/>
  <c r="L77" i="1"/>
  <c r="I77" i="1"/>
  <c r="M77" i="1" s="1"/>
  <c r="H77" i="1"/>
  <c r="S76" i="1"/>
  <c r="R76" i="1"/>
  <c r="O76" i="1"/>
  <c r="L76" i="1"/>
  <c r="I76" i="1"/>
  <c r="H76" i="1"/>
  <c r="S75" i="1"/>
  <c r="R75" i="1"/>
  <c r="O75" i="1"/>
  <c r="L75" i="1"/>
  <c r="I75" i="1"/>
  <c r="M75" i="1" s="1"/>
  <c r="H75" i="1"/>
  <c r="S74" i="1"/>
  <c r="R74" i="1"/>
  <c r="O74" i="1"/>
  <c r="L74" i="1"/>
  <c r="I74" i="1"/>
  <c r="H74" i="1"/>
  <c r="M74" i="1" s="1"/>
  <c r="S73" i="1"/>
  <c r="R73" i="1"/>
  <c r="O73" i="1"/>
  <c r="L73" i="1"/>
  <c r="I73" i="1"/>
  <c r="M73" i="1" s="1"/>
  <c r="H73" i="1"/>
  <c r="S72" i="1"/>
  <c r="R72" i="1"/>
  <c r="O72" i="1"/>
  <c r="L72" i="1"/>
  <c r="I72" i="1"/>
  <c r="H72" i="1"/>
  <c r="S71" i="1"/>
  <c r="R71" i="1"/>
  <c r="O71" i="1"/>
  <c r="L71" i="1"/>
  <c r="I71" i="1"/>
  <c r="M71" i="1" s="1"/>
  <c r="H71" i="1"/>
  <c r="S70" i="1"/>
  <c r="R70" i="1"/>
  <c r="O70" i="1"/>
  <c r="L70" i="1"/>
  <c r="I70" i="1"/>
  <c r="M70" i="1" s="1"/>
  <c r="H70" i="1"/>
  <c r="S69" i="1"/>
  <c r="R69" i="1"/>
  <c r="O69" i="1"/>
  <c r="L69" i="1"/>
  <c r="I69" i="1"/>
  <c r="H69" i="1"/>
  <c r="S68" i="1"/>
  <c r="R68" i="1"/>
  <c r="O68" i="1"/>
  <c r="L68" i="1"/>
  <c r="I68" i="1"/>
  <c r="M68" i="1" s="1"/>
  <c r="H68" i="1"/>
  <c r="S67" i="1"/>
  <c r="R67" i="1"/>
  <c r="O67" i="1"/>
  <c r="L67" i="1"/>
  <c r="I67" i="1"/>
  <c r="H67" i="1"/>
  <c r="M67" i="1" s="1"/>
  <c r="S66" i="1"/>
  <c r="R66" i="1"/>
  <c r="O66" i="1"/>
  <c r="L66" i="1"/>
  <c r="I66" i="1"/>
  <c r="M66" i="1" s="1"/>
  <c r="H66" i="1"/>
  <c r="S65" i="1"/>
  <c r="R65" i="1"/>
  <c r="O65" i="1"/>
  <c r="L65" i="1"/>
  <c r="I65" i="1"/>
  <c r="H65" i="1"/>
  <c r="S64" i="1"/>
  <c r="R64" i="1"/>
  <c r="O64" i="1"/>
  <c r="L64" i="1"/>
  <c r="I64" i="1"/>
  <c r="M64" i="1" s="1"/>
  <c r="H64" i="1"/>
  <c r="S63" i="1"/>
  <c r="R63" i="1"/>
  <c r="O63" i="1"/>
  <c r="L63" i="1"/>
  <c r="I63" i="1"/>
  <c r="H63" i="1"/>
  <c r="M63" i="1" s="1"/>
  <c r="S62" i="1"/>
  <c r="R62" i="1"/>
  <c r="O62" i="1"/>
  <c r="M62" i="1"/>
  <c r="L62" i="1"/>
  <c r="I62" i="1"/>
  <c r="H62" i="1"/>
  <c r="S61" i="1"/>
  <c r="R61" i="1"/>
  <c r="O61" i="1"/>
  <c r="L61" i="1"/>
  <c r="I61" i="1"/>
  <c r="M61" i="1" s="1"/>
  <c r="H61" i="1"/>
  <c r="S60" i="1"/>
  <c r="R60" i="1"/>
  <c r="O60" i="1"/>
  <c r="L60" i="1"/>
  <c r="I60" i="1"/>
  <c r="H60" i="1"/>
  <c r="S59" i="1"/>
  <c r="R59" i="1"/>
  <c r="O59" i="1"/>
  <c r="L59" i="1"/>
  <c r="I59" i="1"/>
  <c r="H59" i="1"/>
  <c r="S58" i="1"/>
  <c r="R58" i="1"/>
  <c r="O58" i="1"/>
  <c r="L58" i="1"/>
  <c r="I58" i="1"/>
  <c r="H58" i="1"/>
  <c r="M58" i="1" s="1"/>
  <c r="S57" i="1"/>
  <c r="R57" i="1"/>
  <c r="O57" i="1"/>
  <c r="L57" i="1"/>
  <c r="I57" i="1"/>
  <c r="M57" i="1" s="1"/>
  <c r="H57" i="1"/>
  <c r="S56" i="1"/>
  <c r="R56" i="1"/>
  <c r="O56" i="1"/>
  <c r="L56" i="1"/>
  <c r="I56" i="1"/>
  <c r="H56" i="1"/>
  <c r="S55" i="1"/>
  <c r="R55" i="1"/>
  <c r="O55" i="1"/>
  <c r="L55" i="1"/>
  <c r="I55" i="1"/>
  <c r="H55" i="1"/>
  <c r="S54" i="1"/>
  <c r="R54" i="1"/>
  <c r="O54" i="1"/>
  <c r="L54" i="1"/>
  <c r="I54" i="1"/>
  <c r="M54" i="1" s="1"/>
  <c r="H54" i="1"/>
  <c r="S53" i="1"/>
  <c r="R53" i="1"/>
  <c r="O53" i="1"/>
  <c r="L53" i="1"/>
  <c r="I53" i="1"/>
  <c r="H53" i="1"/>
  <c r="S52" i="1"/>
  <c r="R52" i="1"/>
  <c r="O52" i="1"/>
  <c r="L52" i="1"/>
  <c r="I52" i="1"/>
  <c r="H52" i="1"/>
  <c r="S51" i="1"/>
  <c r="R51" i="1"/>
  <c r="O51" i="1"/>
  <c r="L51" i="1"/>
  <c r="I51" i="1"/>
  <c r="H51" i="1"/>
  <c r="M51" i="1" s="1"/>
  <c r="S50" i="1"/>
  <c r="R50" i="1"/>
  <c r="O50" i="1"/>
  <c r="L50" i="1"/>
  <c r="I50" i="1"/>
  <c r="M50" i="1" s="1"/>
  <c r="H50" i="1"/>
  <c r="S49" i="1"/>
  <c r="R49" i="1"/>
  <c r="O49" i="1"/>
  <c r="L49" i="1"/>
  <c r="I49" i="1"/>
  <c r="H49" i="1"/>
  <c r="S48" i="1"/>
  <c r="R48" i="1"/>
  <c r="O48" i="1"/>
  <c r="L48" i="1"/>
  <c r="I48" i="1"/>
  <c r="M48" i="1" s="1"/>
  <c r="H48" i="1"/>
  <c r="S47" i="1"/>
  <c r="R47" i="1"/>
  <c r="O47" i="1"/>
  <c r="L47" i="1"/>
  <c r="I47" i="1"/>
  <c r="H47" i="1"/>
  <c r="M47" i="1" s="1"/>
  <c r="S46" i="1"/>
  <c r="R46" i="1"/>
  <c r="O46" i="1"/>
  <c r="M46" i="1"/>
  <c r="L46" i="1"/>
  <c r="I46" i="1"/>
  <c r="H46" i="1"/>
  <c r="S45" i="1"/>
  <c r="R45" i="1"/>
  <c r="O45" i="1"/>
  <c r="L45" i="1"/>
  <c r="I45" i="1"/>
  <c r="H45" i="1"/>
  <c r="S44" i="1"/>
  <c r="R44" i="1"/>
  <c r="O44" i="1"/>
  <c r="L44" i="1"/>
  <c r="I44" i="1"/>
  <c r="H44" i="1"/>
  <c r="S43" i="1"/>
  <c r="R43" i="1"/>
  <c r="O43" i="1"/>
  <c r="L43" i="1"/>
  <c r="I43" i="1"/>
  <c r="H43" i="1"/>
  <c r="M43" i="1" s="1"/>
  <c r="S42" i="1"/>
  <c r="R42" i="1"/>
  <c r="O42" i="1"/>
  <c r="M42" i="1"/>
  <c r="L42" i="1"/>
  <c r="I42" i="1"/>
  <c r="H42" i="1"/>
  <c r="S41" i="1"/>
  <c r="R41" i="1"/>
  <c r="O41" i="1"/>
  <c r="L41" i="1"/>
  <c r="I41" i="1"/>
  <c r="M41" i="1" s="1"/>
  <c r="H41" i="1"/>
  <c r="S40" i="1"/>
  <c r="R40" i="1"/>
  <c r="O40" i="1"/>
  <c r="L40" i="1"/>
  <c r="I40" i="1"/>
  <c r="H40" i="1"/>
  <c r="S39" i="1"/>
  <c r="R39" i="1"/>
  <c r="O39" i="1"/>
  <c r="L39" i="1"/>
  <c r="I39" i="1"/>
  <c r="H39" i="1"/>
  <c r="S38" i="1"/>
  <c r="R38" i="1"/>
  <c r="O38" i="1"/>
  <c r="L38" i="1"/>
  <c r="I38" i="1"/>
  <c r="M38" i="1" s="1"/>
  <c r="H38" i="1"/>
  <c r="S37" i="1"/>
  <c r="R37" i="1"/>
  <c r="O37" i="1"/>
  <c r="L37" i="1"/>
  <c r="I37" i="1"/>
  <c r="H37" i="1"/>
  <c r="S36" i="1"/>
  <c r="R36" i="1"/>
  <c r="O36" i="1"/>
  <c r="L36" i="1"/>
  <c r="I36" i="1"/>
  <c r="H36" i="1"/>
  <c r="S35" i="1"/>
  <c r="R35" i="1"/>
  <c r="O35" i="1"/>
  <c r="L35" i="1"/>
  <c r="I35" i="1"/>
  <c r="H35" i="1"/>
  <c r="M35" i="1" s="1"/>
  <c r="S34" i="1"/>
  <c r="R34" i="1"/>
  <c r="O34" i="1"/>
  <c r="L34" i="1"/>
  <c r="I34" i="1"/>
  <c r="M34" i="1" s="1"/>
  <c r="H34" i="1"/>
  <c r="S33" i="1"/>
  <c r="R33" i="1"/>
  <c r="O33" i="1"/>
  <c r="L33" i="1"/>
  <c r="I33" i="1"/>
  <c r="H33" i="1"/>
  <c r="S32" i="1"/>
  <c r="R32" i="1"/>
  <c r="O32" i="1"/>
  <c r="L32" i="1"/>
  <c r="I32" i="1"/>
  <c r="M32" i="1" s="1"/>
  <c r="H32" i="1"/>
  <c r="S31" i="1"/>
  <c r="R31" i="1"/>
  <c r="O31" i="1"/>
  <c r="L31" i="1"/>
  <c r="I31" i="1"/>
  <c r="H31" i="1"/>
  <c r="M31" i="1" s="1"/>
  <c r="S30" i="1"/>
  <c r="R30" i="1"/>
  <c r="O30" i="1"/>
  <c r="M30" i="1"/>
  <c r="L30" i="1"/>
  <c r="I30" i="1"/>
  <c r="H30" i="1"/>
  <c r="S29" i="1"/>
  <c r="R29" i="1"/>
  <c r="O29" i="1"/>
  <c r="L29" i="1"/>
  <c r="I29" i="1"/>
  <c r="H29" i="1"/>
  <c r="S28" i="1"/>
  <c r="R28" i="1"/>
  <c r="O28" i="1"/>
  <c r="L28" i="1"/>
  <c r="I28" i="1"/>
  <c r="H28" i="1"/>
  <c r="S27" i="1"/>
  <c r="R27" i="1"/>
  <c r="O27" i="1"/>
  <c r="L27" i="1"/>
  <c r="I27" i="1"/>
  <c r="H27" i="1"/>
  <c r="M27" i="1" s="1"/>
  <c r="S26" i="1"/>
  <c r="R26" i="1"/>
  <c r="O26" i="1"/>
  <c r="M26" i="1"/>
  <c r="L26" i="1"/>
  <c r="I26" i="1"/>
  <c r="H26" i="1"/>
  <c r="S25" i="1"/>
  <c r="R25" i="1"/>
  <c r="O25" i="1"/>
  <c r="L25" i="1"/>
  <c r="I25" i="1"/>
  <c r="M25" i="1" s="1"/>
  <c r="H25" i="1"/>
  <c r="S24" i="1"/>
  <c r="R24" i="1"/>
  <c r="O24" i="1"/>
  <c r="L24" i="1"/>
  <c r="I24" i="1"/>
  <c r="H24" i="1"/>
  <c r="S23" i="1"/>
  <c r="R23" i="1"/>
  <c r="O23" i="1"/>
  <c r="L23" i="1"/>
  <c r="I23" i="1"/>
  <c r="H23" i="1"/>
  <c r="S22" i="1"/>
  <c r="R22" i="1"/>
  <c r="O22" i="1"/>
  <c r="L22" i="1"/>
  <c r="I22" i="1"/>
  <c r="M22" i="1" s="1"/>
  <c r="H22" i="1"/>
  <c r="S21" i="1"/>
  <c r="R21" i="1"/>
  <c r="O21" i="1"/>
  <c r="L21" i="1"/>
  <c r="I21" i="1"/>
  <c r="H21" i="1"/>
  <c r="S20" i="1"/>
  <c r="R20" i="1"/>
  <c r="O20" i="1"/>
  <c r="L20" i="1"/>
  <c r="I20" i="1"/>
  <c r="H20" i="1"/>
  <c r="S19" i="1"/>
  <c r="R19" i="1"/>
  <c r="O19" i="1"/>
  <c r="L19" i="1"/>
  <c r="I19" i="1"/>
  <c r="H19" i="1"/>
  <c r="M19" i="1" s="1"/>
  <c r="S18" i="1"/>
  <c r="R18" i="1"/>
  <c r="O18" i="1"/>
  <c r="L18" i="1"/>
  <c r="I18" i="1"/>
  <c r="M18" i="1" s="1"/>
  <c r="H18" i="1"/>
  <c r="S17" i="1"/>
  <c r="R17" i="1"/>
  <c r="O17" i="1"/>
  <c r="L17" i="1"/>
  <c r="I17" i="1"/>
  <c r="H17" i="1"/>
  <c r="S16" i="1"/>
  <c r="R16" i="1"/>
  <c r="O16" i="1"/>
  <c r="L16" i="1"/>
  <c r="I16" i="1"/>
  <c r="M16" i="1" s="1"/>
  <c r="H16" i="1"/>
  <c r="S15" i="1"/>
  <c r="R15" i="1"/>
  <c r="O15" i="1"/>
  <c r="L15" i="1"/>
  <c r="I15" i="1"/>
  <c r="H15" i="1"/>
  <c r="M15" i="1" s="1"/>
  <c r="S14" i="1"/>
  <c r="S130" i="1" s="1"/>
  <c r="R14" i="1"/>
  <c r="R130" i="1" s="1"/>
  <c r="O14" i="1"/>
  <c r="O130" i="1" s="1"/>
  <c r="L14" i="1"/>
  <c r="L130" i="1" s="1"/>
  <c r="I14" i="1"/>
  <c r="M14" i="1" s="1"/>
  <c r="H14" i="1"/>
  <c r="E5" i="1"/>
  <c r="E6" i="1" s="1"/>
  <c r="E4" i="1"/>
  <c r="M20" i="1" l="1"/>
  <c r="M29" i="1"/>
  <c r="M36" i="1"/>
  <c r="M52" i="1"/>
  <c r="M17" i="1"/>
  <c r="M33" i="1"/>
  <c r="M21" i="1"/>
  <c r="M23" i="1"/>
  <c r="M28" i="1"/>
  <c r="M37" i="1"/>
  <c r="M39" i="1"/>
  <c r="M44" i="1"/>
  <c r="M53" i="1"/>
  <c r="M55" i="1"/>
  <c r="M60" i="1"/>
  <c r="M69" i="1"/>
  <c r="M76" i="1"/>
  <c r="M83" i="1"/>
  <c r="M85" i="1"/>
  <c r="M92" i="1"/>
  <c r="M101" i="1"/>
  <c r="M103" i="1"/>
  <c r="M108" i="1"/>
  <c r="M117" i="1"/>
  <c r="M119" i="1"/>
  <c r="M124" i="1"/>
  <c r="M59" i="1"/>
  <c r="M107" i="1"/>
  <c r="M123" i="1"/>
  <c r="M45" i="1"/>
  <c r="M24" i="1"/>
  <c r="M40" i="1"/>
  <c r="M49" i="1"/>
  <c r="M56" i="1"/>
  <c r="M65" i="1"/>
  <c r="M72" i="1"/>
  <c r="M79" i="1"/>
  <c r="M81" i="1"/>
  <c r="M88" i="1"/>
  <c r="M95" i="1"/>
  <c r="M97" i="1"/>
  <c r="M104" i="1"/>
  <c r="M113" i="1"/>
  <c r="M120" i="1"/>
  <c r="M129" i="1"/>
  <c r="M130" i="1"/>
</calcChain>
</file>

<file path=xl/sharedStrings.xml><?xml version="1.0" encoding="utf-8"?>
<sst xmlns="http://schemas.openxmlformats.org/spreadsheetml/2006/main" count="1098" uniqueCount="876">
  <si>
    <t>Förderprogramm Stark im Beruf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</si>
  <si>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</si>
  <si>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</si>
  <si>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</si>
  <si>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</si>
  <si>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</si>
  <si>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</si>
  <si>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</si>
  <si>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</si>
  <si>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</si>
  <si>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</si>
  <si>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</si>
  <si>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</si>
  <si>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</si>
  <si>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</si>
  <si>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</si>
  <si>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</si>
  <si>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</si>
  <si>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</si>
  <si>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</si>
  <si>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t>Ergebnisindikator 
(erfolgreiche Austritte gem. progr.-spezifischer Vorgaben)</t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</si>
  <si>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</si>
  <si>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</si>
  <si>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</si>
  <si>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</si>
  <si>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</si>
  <si>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</si>
  <si>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</si>
  <si>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</si>
  <si>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</si>
  <si>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</si>
  <si>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</si>
  <si>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</si>
  <si>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</si>
  <si>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</si>
  <si>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</si>
  <si>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</si>
  <si>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</si>
  <si>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</si>
  <si>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</si>
  <si>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</si>
  <si>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</si>
  <si>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SIB.0003.15</t>
  </si>
  <si>
    <t>Basys gGmbH</t>
  </si>
  <si>
    <t>ser 1</t>
  </si>
  <si>
    <t>NI</t>
  </si>
  <si>
    <t>SIB.0003.15 Cloppenburg</t>
  </si>
  <si>
    <t>fes:target:t:*:SIB.0003.15</t>
  </si>
  <si>
    <t>fes:entry:t:*:SIB.0003.15</t>
  </si>
  <si>
    <t>fes:exit:t:*:SIB.0003.15</t>
  </si>
  <si>
    <t>fes:a2_1+exit:t:*:SIB.0003.15</t>
  </si>
  <si>
    <t>SIB.0004.15</t>
  </si>
  <si>
    <t>Zukunftswerkstatt Düsseldorf GmbH (ZWD)</t>
  </si>
  <si>
    <t>NW</t>
  </si>
  <si>
    <t>SIB.0004.15 Düsseldorf</t>
  </si>
  <si>
    <t>fes:target:t:*:SIB.0004.15</t>
  </si>
  <si>
    <t>fes:entry:t:*:SIB.0004.15</t>
  </si>
  <si>
    <t>fes:exit:t:*:SIB.0004.15</t>
  </si>
  <si>
    <t>fes:a2_1+exit:t:*:SIB.0004.15</t>
  </si>
  <si>
    <t>SIB.0005.15</t>
  </si>
  <si>
    <t>Förderverein pro Kinder und Jugendliche e. V.</t>
  </si>
  <si>
    <t>ser 2</t>
  </si>
  <si>
    <t>SN</t>
  </si>
  <si>
    <t>SIB.0005.15 Leipzig</t>
  </si>
  <si>
    <t>fes:target:t:*:SIB.0005.15</t>
  </si>
  <si>
    <t>fes:entry:t:*:SIB.0005.15</t>
  </si>
  <si>
    <t>fes:exit:t:*:SIB.0005.15</t>
  </si>
  <si>
    <t>fes:a2_1+exit:t:*:SIB.0005.15</t>
  </si>
  <si>
    <t>SIB.0006.15</t>
  </si>
  <si>
    <t>AWO Kreisverband Fulda e.V. Bürgerzentrum Aschenberg</t>
  </si>
  <si>
    <t>MV</t>
  </si>
  <si>
    <t>SIB.0006.15 Fulda</t>
  </si>
  <si>
    <t>fes:target:t:*:SIB.0006.15</t>
  </si>
  <si>
    <t>fes:entry:t:*:SIB.0006.15</t>
  </si>
  <si>
    <t>fes:exit:t:*:SIB.0006.15</t>
  </si>
  <si>
    <t>fes:a2_1+exit:t:*:SIB.0006.15</t>
  </si>
  <si>
    <t>SIB.0007.15</t>
  </si>
  <si>
    <t>low-tec gem. Arbeitsmarktförderungsgesellschaft Düren mbH</t>
  </si>
  <si>
    <t>SIB.0007.15 Düren</t>
  </si>
  <si>
    <t>fes:target:t:*:SIB.0007.15</t>
  </si>
  <si>
    <t>fes:entry:t:*:SIB.0007.15</t>
  </si>
  <si>
    <t>fes:exit:t:*:SIB.0007.15</t>
  </si>
  <si>
    <t>fes:a2_1+exit:t:*:SIB.0007.15</t>
  </si>
  <si>
    <t>SIB.0008.15</t>
  </si>
  <si>
    <t>Arge Berufsbildung und örtliche Entwicklung e.V.</t>
  </si>
  <si>
    <t>ÜR 2</t>
  </si>
  <si>
    <t>SIB.0008.15 Osterholz-Scharmbeck</t>
  </si>
  <si>
    <t>fes:target:t:*:SIB.0008.15</t>
  </si>
  <si>
    <t>fes:entry:t:*:SIB.0008.15</t>
  </si>
  <si>
    <t>fes:exit:t:*:SIB.0008.15</t>
  </si>
  <si>
    <t>fes:a2_1+exit:t:*:SIB.0008.15</t>
  </si>
  <si>
    <t>SIB.0009.15</t>
  </si>
  <si>
    <t>Grone Bildungszentren NRW GmbH -gemeinnützig-</t>
  </si>
  <si>
    <t>SIB.0009.15 Bielefeld</t>
  </si>
  <si>
    <t>fes:target:t:*:SIB.0009.15</t>
  </si>
  <si>
    <t>fes:entry:t:*:SIB.0009.15</t>
  </si>
  <si>
    <t>fes:exit:t:*:SIB.0009.15</t>
  </si>
  <si>
    <t>fes:a2_1+exit:t:*:SIB.0009.15</t>
  </si>
  <si>
    <t>SIB.0010.15</t>
  </si>
  <si>
    <t>Vatter Bildungszentrum GmbH &amp; Co. KG</t>
  </si>
  <si>
    <t>BW</t>
  </si>
  <si>
    <t>SIB.0010.15 Villingen-Schwenningen</t>
  </si>
  <si>
    <t>fes:target:t:*:SIB.0010.15</t>
  </si>
  <si>
    <t>fes:entry:t:*:SIB.0010.15</t>
  </si>
  <si>
    <t>fes:exit:t:*:SIB.0010.15</t>
  </si>
  <si>
    <t>fes:a2_1+exit:t:*:SIB.0010.15</t>
  </si>
  <si>
    <t>SIB.0011.15</t>
  </si>
  <si>
    <t>RE/init e. V.</t>
  </si>
  <si>
    <t>SIB.0011.15 Recklinghausen (RE-init e.V.)</t>
  </si>
  <si>
    <t>fes:target:t:*:SIB.0011.15</t>
  </si>
  <si>
    <t>fes:entry:t:*:SIB.0011.15</t>
  </si>
  <si>
    <t>fes:exit:t:*:SIB.0011.15</t>
  </si>
  <si>
    <t>fes:a2_1+exit:t:*:SIB.0011.15</t>
  </si>
  <si>
    <t>SIB.0012.15</t>
  </si>
  <si>
    <t>Evangelischer Kirchenkreis Gelsenkirchen und Wattenscheid</t>
  </si>
  <si>
    <t>SIB.0012.15 Gelsenkirchen</t>
  </si>
  <si>
    <t>fes:target:t:*:SIB.0012.15</t>
  </si>
  <si>
    <t>fes:entry:t:*:SIB.0012.15</t>
  </si>
  <si>
    <t>fes:exit:t:*:SIB.0012.15</t>
  </si>
  <si>
    <t>fes:a2_1+exit:t:*:SIB.0012.15</t>
  </si>
  <si>
    <t>SIB.0013.15</t>
  </si>
  <si>
    <t>Arbeit für Alle gGmbH</t>
  </si>
  <si>
    <t>SIB.0013.15 Weil am Rhein</t>
  </si>
  <si>
    <t>fes:target:t:*:SIB.0013.15</t>
  </si>
  <si>
    <t>fes:entry:t:*:SIB.0013.15</t>
  </si>
  <si>
    <t>fes:exit:t:*:SIB.0013.15</t>
  </si>
  <si>
    <t>fes:a2_1+exit:t:*:SIB.0013.15</t>
  </si>
  <si>
    <t>SIB.0014.15</t>
  </si>
  <si>
    <t>Entwicklungs- und Betriebsgesellschaft der Stadt Bocholt mbH</t>
  </si>
  <si>
    <t>SIB.0014.15 Bocholt</t>
  </si>
  <si>
    <t>fes:target:t:*:SIB.0014.15</t>
  </si>
  <si>
    <t>fes:entry:t:*:SIB.0014.15</t>
  </si>
  <si>
    <t>fes:exit:t:*:SIB.0014.15</t>
  </si>
  <si>
    <t>fes:a2_1+exit:t:*:SIB.0014.15</t>
  </si>
  <si>
    <t>SIB.0015.15</t>
  </si>
  <si>
    <t>bfz gGmbH Regensburg</t>
  </si>
  <si>
    <t>BY</t>
  </si>
  <si>
    <t>SIB.0015.15 Regensburg</t>
  </si>
  <si>
    <t>fes:target:t:*:SIB.0015.15</t>
  </si>
  <si>
    <t>fes:entry:t:*:SIB.0015.15</t>
  </si>
  <si>
    <t>fes:exit:t:*:SIB.0015.15</t>
  </si>
  <si>
    <t>fes:a2_1+exit:t:*:SIB.0015.15</t>
  </si>
  <si>
    <t>SIB.0016.15</t>
  </si>
  <si>
    <t>Caritasverband Mannheim e.V.</t>
  </si>
  <si>
    <t>SIB.0016.15 Mannheim</t>
  </si>
  <si>
    <t>fes:target:t:*:SIB.0016.15</t>
  </si>
  <si>
    <t>fes:entry:t:*:SIB.0016.15</t>
  </si>
  <si>
    <t>fes:exit:t:*:SIB.0016.15</t>
  </si>
  <si>
    <t>fes:a2_1+exit:t:*:SIB.0016.15</t>
  </si>
  <si>
    <t>SIB.0017.15</t>
  </si>
  <si>
    <t>Berufsbildungsstätte Westmünsterland GmbH</t>
  </si>
  <si>
    <t>SIB.0017.15 Ahaus</t>
  </si>
  <si>
    <t>fes:target:t:*:SIB.0017.15</t>
  </si>
  <si>
    <t>fes:entry:t:*:SIB.0017.15</t>
  </si>
  <si>
    <t>fes:exit:t:*:SIB.0017.15</t>
  </si>
  <si>
    <t>fes:a2_1+exit:t:*:SIB.0017.15</t>
  </si>
  <si>
    <t>SIB.0018.15</t>
  </si>
  <si>
    <t>Helene-Weber-Haus</t>
  </si>
  <si>
    <t>SIB.0018.15 Stolberg</t>
  </si>
  <si>
    <t>fes:target:t:*:SIB.0018.15</t>
  </si>
  <si>
    <t>fes:entry:t:*:SIB.0018.15</t>
  </si>
  <si>
    <t>fes:exit:t:*:SIB.0018.15</t>
  </si>
  <si>
    <t>fes:a2_1+exit:t:*:SIB.0018.15</t>
  </si>
  <si>
    <t>SIB.0019.15</t>
  </si>
  <si>
    <t>Q-Prints&amp;Service gGmbH</t>
  </si>
  <si>
    <t>SIB.0019.15 Pforzheim</t>
  </si>
  <si>
    <t>fes:target:t:*:SIB.0019.15</t>
  </si>
  <si>
    <t>fes:entry:t:*:SIB.0019.15</t>
  </si>
  <si>
    <t>fes:exit:t:*:SIB.0019.15</t>
  </si>
  <si>
    <t>fes:a2_1+exit:t:*:SIB.0019.15</t>
  </si>
  <si>
    <t>SIB.0020.15</t>
  </si>
  <si>
    <t>zukunft im zentrum GmbH</t>
  </si>
  <si>
    <t>BE</t>
  </si>
  <si>
    <t>SIB Berlin (zukunft im zentrum GmbH)</t>
  </si>
  <si>
    <t>fes:target:t:*:SIB.0020.15</t>
  </si>
  <si>
    <t>fes:entry:t:*:SIB.0020.15</t>
  </si>
  <si>
    <t>fes:exit:t:*:SIB.0020.15</t>
  </si>
  <si>
    <t>fes:a2_1+exit:t:*:SIB.0020.15</t>
  </si>
  <si>
    <t>SIB.0021.15</t>
  </si>
  <si>
    <t>bequa Flensburg gGmbH</t>
  </si>
  <si>
    <t>SH</t>
  </si>
  <si>
    <t>SIB.0021.15 Flensburg</t>
  </si>
  <si>
    <t>fes:target:t:*:SIB.0021.15</t>
  </si>
  <si>
    <t>fes:entry:t:*:SIB.0021.15</t>
  </si>
  <si>
    <t>fes:exit:t:*:SIB.0021.15</t>
  </si>
  <si>
    <t>fes:a2_1+exit:t:*:SIB.0021.15</t>
  </si>
  <si>
    <t>SIB.0023.15</t>
  </si>
  <si>
    <t>ZAUG gGmbH</t>
  </si>
  <si>
    <t>SIB.0023.15 Giessen</t>
  </si>
  <si>
    <t>fes:target:t:*:SIB.0023.15</t>
  </si>
  <si>
    <t>fes:entry:t:*:SIB.0023.15</t>
  </si>
  <si>
    <t>fes:exit:t:*:SIB.0023.15</t>
  </si>
  <si>
    <t>fes:a2_1+exit:t:*:SIB.0023.15</t>
  </si>
  <si>
    <t>SIB.0025.15</t>
  </si>
  <si>
    <t>Frauen gegen Erwerbslosigkeit e.V.</t>
  </si>
  <si>
    <t>SIB.0025.15 Köln</t>
  </si>
  <si>
    <t>fes:target:t:*:SIB.0025.15</t>
  </si>
  <si>
    <t>fes:entry:t:*:SIB.0025.15</t>
  </si>
  <si>
    <t>fes:exit:t:*:SIB.0025.15</t>
  </si>
  <si>
    <t>fes:a2_1+exit:t:*:SIB.0025.15</t>
  </si>
  <si>
    <t>SIB.0026.15</t>
  </si>
  <si>
    <t>Internationaler Bund (IB) e.V.</t>
  </si>
  <si>
    <t>SIB.0026.15 Langen</t>
  </si>
  <si>
    <t>fes:target:t:*:SIB.0026.15</t>
  </si>
  <si>
    <t>fes:entry:t:*:SIB.0026.15</t>
  </si>
  <si>
    <t>fes:exit:t:*:SIB.0026.15</t>
  </si>
  <si>
    <t>fes:a2_1+exit:t:*:SIB.0026.15</t>
  </si>
  <si>
    <t>SIB.0029.15</t>
  </si>
  <si>
    <t>Noris-Arbeit gGmbH (NOA)</t>
  </si>
  <si>
    <t>SIB.0029.15 Nürnberg</t>
  </si>
  <si>
    <t>fes:target:t:*:SIB.0029.15</t>
  </si>
  <si>
    <t>fes:entry:t:*:SIB.0029.15</t>
  </si>
  <si>
    <t>fes:exit:t:*:SIB.0029.15</t>
  </si>
  <si>
    <t>fes:a2_1+exit:t:*:SIB.0029.15</t>
  </si>
  <si>
    <t>SIB.0030.15</t>
  </si>
  <si>
    <t>DAA - Deutsche Angestellten-Akademie GmbH</t>
  </si>
  <si>
    <t>ÜR 1</t>
  </si>
  <si>
    <t>ST</t>
  </si>
  <si>
    <t>SIB.0030.15 Magdeburg</t>
  </si>
  <si>
    <t>fes:target:t:*:SIB.0030.15</t>
  </si>
  <si>
    <t>fes:entry:t:*:SIB.0030.15</t>
  </si>
  <si>
    <t>fes:exit:t:*:SIB.0030.15</t>
  </si>
  <si>
    <t>fes:a2_1+exit:t:*:SIB.0030.15</t>
  </si>
  <si>
    <t>SIB.0031.15</t>
  </si>
  <si>
    <t>Jobcenter Landkreis Mayen-Koblenz</t>
  </si>
  <si>
    <t>RP</t>
  </si>
  <si>
    <t>SIB.0031.15 Mayen</t>
  </si>
  <si>
    <t>fes:target:t:*:SIB.0031.15</t>
  </si>
  <si>
    <t>fes:entry:t:*:SIB.0031.15</t>
  </si>
  <si>
    <t>fes:exit:t:*:SIB.0031.15</t>
  </si>
  <si>
    <t>fes:a2_1+exit:t:*:SIB.0031.15</t>
  </si>
  <si>
    <t>SIB.0032.15</t>
  </si>
  <si>
    <t>die kurbel Katholisches Jugendwerk Oberhausen gGmbH</t>
  </si>
  <si>
    <t>SIB.0032.15 Oberhausen (kurbel gGmbH)</t>
  </si>
  <si>
    <t>fes:target:t:*:SIB.0032.15</t>
  </si>
  <si>
    <t>fes:entry:t:*:SIB.0032.15</t>
  </si>
  <si>
    <t>fes:exit:t:*:SIB.0032.15</t>
  </si>
  <si>
    <t>fes:a2_1+exit:t:*:SIB.0032.15</t>
  </si>
  <si>
    <t>SIB.0033.15</t>
  </si>
  <si>
    <t>Stadt Freiburg im Breisgau</t>
  </si>
  <si>
    <t>SIB.0033.15 Freiburg</t>
  </si>
  <si>
    <t>fes:target:t:*:SIB.0033.15</t>
  </si>
  <si>
    <t>fes:entry:t:*:SIB.0033.15</t>
  </si>
  <si>
    <t>fes:exit:t:*:SIB.0033.15</t>
  </si>
  <si>
    <t>fes:a2_1+exit:t:*:SIB.0033.15</t>
  </si>
  <si>
    <t>SIB.0034.15</t>
  </si>
  <si>
    <t>QuaBeD gGmbH</t>
  </si>
  <si>
    <t>SIB.0034.15 Witten</t>
  </si>
  <si>
    <t>fes:target:t:*:SIB.0034.15</t>
  </si>
  <si>
    <t>fes:entry:t:*:SIB.0034.15</t>
  </si>
  <si>
    <t>fes:exit:t:*:SIB.0034.15</t>
  </si>
  <si>
    <t>fes:a2_1+exit:t:*:SIB.0034.15</t>
  </si>
  <si>
    <t>SIB.0035.15</t>
  </si>
  <si>
    <t>a.l.s.o.  e.V.</t>
  </si>
  <si>
    <t>SIB.0035.15 Schwäbisch Gmünd</t>
  </si>
  <si>
    <t>fes:target:t:*:SIB.0035.15</t>
  </si>
  <si>
    <t>fes:entry:t:*:SIB.0035.15</t>
  </si>
  <si>
    <t>fes:exit:t:*:SIB.0035.15</t>
  </si>
  <si>
    <t>fes:a2_1+exit:t:*:SIB.0035.15</t>
  </si>
  <si>
    <t>SIB.0036.15</t>
  </si>
  <si>
    <t>Kultur- und Weiterbildungsgesellschaft mbH</t>
  </si>
  <si>
    <t>SIB.0036.15 Görlitz</t>
  </si>
  <si>
    <t>fes:target:t:*:SIB.0036.15</t>
  </si>
  <si>
    <t>fes:entry:t:*:SIB.0036.15</t>
  </si>
  <si>
    <t>fes:exit:t:*:SIB.0036.15</t>
  </si>
  <si>
    <t>fes:a2_1+exit:t:*:SIB.0036.15</t>
  </si>
  <si>
    <t>SIB.0037.15</t>
  </si>
  <si>
    <t>MitMenschen e.V.</t>
  </si>
  <si>
    <t>DEG</t>
  </si>
  <si>
    <t>SIB.0037.15 Erfurt (Mitmenschen e.V.)</t>
  </si>
  <si>
    <t>fes:target:t:*:SIB.0037.15</t>
  </si>
  <si>
    <t>fes:entry:t:*:SIB.0037.15</t>
  </si>
  <si>
    <t>fes:exit:t:*:SIB.0037.15</t>
  </si>
  <si>
    <t>fes:a2_1+exit:t:*:SIB.0037.15</t>
  </si>
  <si>
    <t>SIB.0038.15</t>
  </si>
  <si>
    <t>VHS Delmenhorst gGmbH</t>
  </si>
  <si>
    <t>SIB.0038.15 Delmenhorst</t>
  </si>
  <si>
    <t>fes:target:t:*:SIB.0038.15</t>
  </si>
  <si>
    <t>fes:entry:t:*:SIB.0038.15</t>
  </si>
  <si>
    <t>fes:exit:t:*:SIB.0038.15</t>
  </si>
  <si>
    <t>fes:a2_1+exit:t:*:SIB.0038.15</t>
  </si>
  <si>
    <t>SIB.0039.15</t>
  </si>
  <si>
    <t>Heidelberger Dienste gGmbH</t>
  </si>
  <si>
    <t>SIB.0039.15 Heidelberg</t>
  </si>
  <si>
    <t>fes:target:t:*:SIB.0039.15</t>
  </si>
  <si>
    <t>fes:entry:t:*:SIB.0039.15</t>
  </si>
  <si>
    <t>fes:exit:t:*:SIB.0039.15</t>
  </si>
  <si>
    <t>fes:a2_1+exit:t:*:SIB.0039.15</t>
  </si>
  <si>
    <t>SIB.0040.15</t>
  </si>
  <si>
    <t>CBZ Bildungszentrum Schmitt e.K.</t>
  </si>
  <si>
    <t>SIB.0040.15 Chemnitz (Bildungszentrum Schmitt e.K.)</t>
  </si>
  <si>
    <t>fes:target:t:*:SIB.0040.15</t>
  </si>
  <si>
    <t>fes:entry:t:*:SIB.0040.15</t>
  </si>
  <si>
    <t>fes:exit:t:*:SIB.0040.15</t>
  </si>
  <si>
    <t>fes:a2_1+exit:t:*:SIB.0040.15</t>
  </si>
  <si>
    <t>SIB.0041.15</t>
  </si>
  <si>
    <t>Gesellschaft für Berufsförderung und Ausbildung mbH</t>
  </si>
  <si>
    <t>SIB.0041.15 Münster</t>
  </si>
  <si>
    <t>fes:target:t:*:SIB.0041.15</t>
  </si>
  <si>
    <t>fes:entry:t:*:SIB.0041.15</t>
  </si>
  <si>
    <t>fes:exit:t:*:SIB.0041.15</t>
  </si>
  <si>
    <t>fes:a2_1+exit:t:*:SIB.0041.15</t>
  </si>
  <si>
    <t>SIB.0043.15</t>
  </si>
  <si>
    <t>Evangelische Familien-Bildungsstätte</t>
  </si>
  <si>
    <t>SIB.0043.15 Marburg</t>
  </si>
  <si>
    <t>fes:target:t:*:SIB.0043.15</t>
  </si>
  <si>
    <t>fes:entry:t:*:SIB.0043.15</t>
  </si>
  <si>
    <t>fes:exit:t:*:SIB.0043.15</t>
  </si>
  <si>
    <t>fes:a2_1+exit:t:*:SIB.0043.15</t>
  </si>
  <si>
    <t>SIB.0044.15</t>
  </si>
  <si>
    <t>AWO Kreisverband Jena-Weimar e.V.</t>
  </si>
  <si>
    <t>SIB.0044.15 Weimar</t>
  </si>
  <si>
    <t>fes:target:t:*:SIB.0044.15</t>
  </si>
  <si>
    <t>fes:entry:t:*:SIB.0044.15</t>
  </si>
  <si>
    <t>fes:exit:t:*:SIB.0044.15</t>
  </si>
  <si>
    <t>fes:a2_1+exit:t:*:SIB.0044.15</t>
  </si>
  <si>
    <t>SIB.0045.15</t>
  </si>
  <si>
    <t>AWO-Kreisverband Rosenheim e.V.</t>
  </si>
  <si>
    <t>SIB.0045.15 Rosenheim</t>
  </si>
  <si>
    <t>fes:target:t:*:SIB.0045.15</t>
  </si>
  <si>
    <t>fes:entry:t:*:SIB.0045.15</t>
  </si>
  <si>
    <t>fes:exit:t:*:SIB.0045.15</t>
  </si>
  <si>
    <t>fes:a2_1+exit:t:*:SIB.0045.15</t>
  </si>
  <si>
    <t>SIB.0048.15</t>
  </si>
  <si>
    <t>Jugendwerkstatt Frohe Zukunft" Halle-Saalekreis e.V."</t>
  </si>
  <si>
    <t>SIB.0048.15 Halle (Jugendwerkstatt Frohe Zukunft)</t>
  </si>
  <si>
    <t>fes:target:t:*:SIB.0048.15</t>
  </si>
  <si>
    <t>fes:entry:t:*:SIB.0048.15</t>
  </si>
  <si>
    <t>fes:exit:t:*:SIB.0048.15</t>
  </si>
  <si>
    <t>fes:a2_1+exit:t:*:SIB.0048.15</t>
  </si>
  <si>
    <t>SIB.0050.15</t>
  </si>
  <si>
    <t>INI Qualifizierung &amp; Service gGmbH</t>
  </si>
  <si>
    <t>SIB.0050.15 Lauenburg</t>
  </si>
  <si>
    <t>fes:target:t:*:SIB.0050.15</t>
  </si>
  <si>
    <t>fes:entry:t:*:SIB.0050.15</t>
  </si>
  <si>
    <t>fes:exit:t:*:SIB.0050.15</t>
  </si>
  <si>
    <t>fes:a2_1+exit:t:*:SIB.0050.15</t>
  </si>
  <si>
    <t>SIB.0052.15</t>
  </si>
  <si>
    <t>Multikulturelles Forum e. V.</t>
  </si>
  <si>
    <t>SIB.0052.15 Lünen</t>
  </si>
  <si>
    <t>fes:target:t:*:SIB.0052.15</t>
  </si>
  <si>
    <t>fes:entry:t:*:SIB.0052.15</t>
  </si>
  <si>
    <t>fes:exit:t:*:SIB.0052.15</t>
  </si>
  <si>
    <t>fes:a2_1+exit:t:*:SIB.0052.15</t>
  </si>
  <si>
    <t>SIB.0053.15</t>
  </si>
  <si>
    <t>Beschäftigungsförderung Göttingen kAöR</t>
  </si>
  <si>
    <t>SIB.0053.15 Göttingen</t>
  </si>
  <si>
    <t>fes:target:t:*:SIB.0053.15</t>
  </si>
  <si>
    <t>fes:entry:t:*:SIB.0053.15</t>
  </si>
  <si>
    <t>fes:exit:t:*:SIB.0053.15</t>
  </si>
  <si>
    <t>fes:a2_1+exit:t:*:SIB.0053.15</t>
  </si>
  <si>
    <t>SIB.0054.15</t>
  </si>
  <si>
    <t>Berufl. Fortbildungszentren der Bayer Wirtschaft (bfz) gGmbH</t>
  </si>
  <si>
    <t>SIB.0054.15 Bamberg</t>
  </si>
  <si>
    <t>fes:target:t:*:SIB.0054.15</t>
  </si>
  <si>
    <t>fes:entry:t:*:SIB.0054.15</t>
  </si>
  <si>
    <t>fes:exit:t:*:SIB.0054.15</t>
  </si>
  <si>
    <t>fes:a2_1+exit:t:*:SIB.0054.15</t>
  </si>
  <si>
    <t>SIB.0055.15</t>
  </si>
  <si>
    <t>Arbeiterwohlfahrt Bezirk Westliches Westfalen</t>
  </si>
  <si>
    <t>SIB.0055.15 Gevelsberg</t>
  </si>
  <si>
    <t>fes:target:t:*:SIB.0055.15</t>
  </si>
  <si>
    <t>fes:entry:t:*:SIB.0055.15</t>
  </si>
  <si>
    <t>fes:exit:t:*:SIB.0055.15</t>
  </si>
  <si>
    <t>fes:a2_1+exit:t:*:SIB.0055.15</t>
  </si>
  <si>
    <t>SIB.0056.15</t>
  </si>
  <si>
    <t>AWO-Mehrgenerationenhaus Landsberg</t>
  </si>
  <si>
    <t>SIB.0056.15 Landsberg</t>
  </si>
  <si>
    <t>fes:target:t:*:SIB.0056.15</t>
  </si>
  <si>
    <t>fes:entry:t:*:SIB.0056.15</t>
  </si>
  <si>
    <t>fes:exit:t:*:SIB.0056.15</t>
  </si>
  <si>
    <t>fes:a2_1+exit:t:*:SIB.0056.15</t>
  </si>
  <si>
    <t>SIB.0057.15</t>
  </si>
  <si>
    <t>Interkulturelle Beratungs- und Begegnungs Centrum IBBC e.V.</t>
  </si>
  <si>
    <t>SIB.0057.15 Berlin (IBBC e.V.)</t>
  </si>
  <si>
    <t>fes:target:t:*:SIB.0057.15</t>
  </si>
  <si>
    <t>fes:entry:t:*:SIB.0057.15</t>
  </si>
  <si>
    <t>fes:exit:t:*:SIB.0057.15</t>
  </si>
  <si>
    <t>fes:a2_1+exit:t:*:SIB.0057.15</t>
  </si>
  <si>
    <t>SIB.0058.15</t>
  </si>
  <si>
    <t>AWO Arbeit &amp; Qualifizierung gemeinnützige GmbH Solingen</t>
  </si>
  <si>
    <t>SIB.0058.15 Solingen</t>
  </si>
  <si>
    <t>fes:target:t:*:SIB.0058.15</t>
  </si>
  <si>
    <t>fes:entry:t:*:SIB.0058.15</t>
  </si>
  <si>
    <t>fes:exit:t:*:SIB.0058.15</t>
  </si>
  <si>
    <t>fes:a2_1+exit:t:*:SIB.0058.15</t>
  </si>
  <si>
    <t>SIB.0059.15</t>
  </si>
  <si>
    <t>IIK e.V. Jena</t>
  </si>
  <si>
    <t>SIB.0059.15 Jena (IIK e.V.)</t>
  </si>
  <si>
    <t>fes:target:t:*:SIB.0059.15</t>
  </si>
  <si>
    <t>fes:entry:t:*:SIB.0059.15</t>
  </si>
  <si>
    <t>fes:exit:t:*:SIB.0059.15</t>
  </si>
  <si>
    <t>fes:a2_1+exit:t:*:SIB.0059.15</t>
  </si>
  <si>
    <t>SIB.0060.15</t>
  </si>
  <si>
    <t>Frauenbüro des Saarpfalz-Kreises</t>
  </si>
  <si>
    <t>SL</t>
  </si>
  <si>
    <t>SIB.0060.15 Homburg</t>
  </si>
  <si>
    <t>fes:target:t:*:SIB.0060.15</t>
  </si>
  <si>
    <t>fes:entry:t:*:SIB.0060.15</t>
  </si>
  <si>
    <t>fes:exit:t:*:SIB.0060.15</t>
  </si>
  <si>
    <t>fes:a2_1+exit:t:*:SIB.0060.15</t>
  </si>
  <si>
    <t>SIB.0061.15</t>
  </si>
  <si>
    <t>Volkshochschulen Landkreis Hof e.V.</t>
  </si>
  <si>
    <t>SIB.0061.15 Hof</t>
  </si>
  <si>
    <t>fes:target:t:*:SIB.0061.15</t>
  </si>
  <si>
    <t>fes:entry:t:*:SIB.0061.15</t>
  </si>
  <si>
    <t>fes:exit:t:*:SIB.0061.15</t>
  </si>
  <si>
    <t>fes:a2_1+exit:t:*:SIB.0061.15</t>
  </si>
  <si>
    <t>SIB.0062.15</t>
  </si>
  <si>
    <t>ÜAG Jena gGmbH</t>
  </si>
  <si>
    <t>SIB.0062.15 Jena (UEAG gGmbH)</t>
  </si>
  <si>
    <t>fes:target:t:*:SIB.0062.15</t>
  </si>
  <si>
    <t>fes:entry:t:*:SIB.0062.15</t>
  </si>
  <si>
    <t>fes:exit:t:*:SIB.0062.15</t>
  </si>
  <si>
    <t>fes:a2_1+exit:t:*:SIB.0062.15</t>
  </si>
  <si>
    <t>SIB.0063.15</t>
  </si>
  <si>
    <t>IN VIA Paderborn e.V.</t>
  </si>
  <si>
    <t>SIB.0063.15 Paderborn</t>
  </si>
  <si>
    <t>fes:target:t:*:SIB.0063.15</t>
  </si>
  <si>
    <t>fes:entry:t:*:SIB.0063.15</t>
  </si>
  <si>
    <t>fes:exit:t:*:SIB.0063.15</t>
  </si>
  <si>
    <t>fes:a2_1+exit:t:*:SIB.0063.15</t>
  </si>
  <si>
    <t>SIB.0064.15</t>
  </si>
  <si>
    <t>Horizont - Sozialwerk für Integration GmbH</t>
  </si>
  <si>
    <t>BB</t>
  </si>
  <si>
    <t>SIB.0064.15 Finsterwalde</t>
  </si>
  <si>
    <t>fes:target:t:*:SIB.0064.15</t>
  </si>
  <si>
    <t>fes:entry:t:*:SIB.0064.15</t>
  </si>
  <si>
    <t>fes:exit:t:*:SIB.0064.15</t>
  </si>
  <si>
    <t>fes:a2_1+exit:t:*:SIB.0064.15</t>
  </si>
  <si>
    <t>SIB.0065.15</t>
  </si>
  <si>
    <t>Historisch-Ökologische Bildungsstätte e. V.</t>
  </si>
  <si>
    <t>SIB.0065.15 Papenburg</t>
  </si>
  <si>
    <t>fes:target:t:*:SIB.0065.15</t>
  </si>
  <si>
    <t>fes:entry:t:*:SIB.0065.15</t>
  </si>
  <si>
    <t>fes:exit:t:*:SIB.0065.15</t>
  </si>
  <si>
    <t>fes:a2_1+exit:t:*:SIB.0065.15</t>
  </si>
  <si>
    <t>SIB.0066.15</t>
  </si>
  <si>
    <t>Berufliches Fortbildungszentrum</t>
  </si>
  <si>
    <t>SIB.0066.15 Schweinfurt</t>
  </si>
  <si>
    <t>fes:target:t:*:SIB.0066.15</t>
  </si>
  <si>
    <t>fes:entry:t:*:SIB.0066.15</t>
  </si>
  <si>
    <t>fes:exit:t:*:SIB.0066.15</t>
  </si>
  <si>
    <t>fes:a2_1+exit:t:*:SIB.0066.15</t>
  </si>
  <si>
    <t>SIB.0067.15</t>
  </si>
  <si>
    <t>BENGI e.V</t>
  </si>
  <si>
    <t>SIB.0067.15 Kassel</t>
  </si>
  <si>
    <t>fes:target:t:*:SIB.0067.15</t>
  </si>
  <si>
    <t>fes:entry:t:*:SIB.0067.15</t>
  </si>
  <si>
    <t>fes:exit:t:*:SIB.0067.15</t>
  </si>
  <si>
    <t>fes:a2_1+exit:t:*:SIB.0067.15</t>
  </si>
  <si>
    <t>SIB.0068.15</t>
  </si>
  <si>
    <t>FLAKS e.V. - Zentrum für Frauen in Altona</t>
  </si>
  <si>
    <t>HH</t>
  </si>
  <si>
    <t>SIB.0068.15 Hamburg (FLAKS e.V.)</t>
  </si>
  <si>
    <t>fes:target:t:*:SIB.0068.15</t>
  </si>
  <si>
    <t>fes:entry:t:*:SIB.0068.15</t>
  </si>
  <si>
    <t>fes:exit:t:*:SIB.0068.15</t>
  </si>
  <si>
    <t>fes:a2_1+exit:t:*:SIB.0068.15</t>
  </si>
  <si>
    <t>SIB.0070.15</t>
  </si>
  <si>
    <t>CJD Bodensee-Oberschwaben</t>
  </si>
  <si>
    <t>SIB.0070.15 Friedrichshafen</t>
  </si>
  <si>
    <t>fes:target:t:*:SIB.0070.15</t>
  </si>
  <si>
    <t>fes:entry:t:*:SIB.0070.15</t>
  </si>
  <si>
    <t>fes:exit:t:*:SIB.0070.15</t>
  </si>
  <si>
    <t>fes:a2_1+exit:t:*:SIB.0070.15</t>
  </si>
  <si>
    <t>SIB.0071.15</t>
  </si>
  <si>
    <t>beramí berufliche Integration e.V.</t>
  </si>
  <si>
    <t>SIB.0071.15 Frankfurt</t>
  </si>
  <si>
    <t>fes:target:t:*:SIB.0071.15</t>
  </si>
  <si>
    <t>fes:entry:t:*:SIB.0071.15</t>
  </si>
  <si>
    <t>fes:exit:t:*:SIB.0071.15</t>
  </si>
  <si>
    <t>fes:a2_1+exit:t:*:SIB.0071.15</t>
  </si>
  <si>
    <t>SIB.0072.15</t>
  </si>
  <si>
    <t>kargah e. V.</t>
  </si>
  <si>
    <t>SIB.0072.15 Hannover</t>
  </si>
  <si>
    <t>fes:target:t:*:SIB.0072.15</t>
  </si>
  <si>
    <t>fes:entry:t:*:SIB.0072.15</t>
  </si>
  <si>
    <t>fes:exit:t:*:SIB.0072.15</t>
  </si>
  <si>
    <t>fes:a2_1+exit:t:*:SIB.0072.15</t>
  </si>
  <si>
    <t>SIB.0073.15</t>
  </si>
  <si>
    <t>Türkische Gemeinde Baden-Württemberg e.V.</t>
  </si>
  <si>
    <t>SIB.0073.15 Stuttgart</t>
  </si>
  <si>
    <t>fes:target:t:*:SIB.0073.15</t>
  </si>
  <si>
    <t>fes:entry:t:*:SIB.0073.15</t>
  </si>
  <si>
    <t>fes:exit:t:*:SIB.0073.15</t>
  </si>
  <si>
    <t>fes:a2_1+exit:t:*:SIB.0073.15</t>
  </si>
  <si>
    <t>SIB.0074.15</t>
  </si>
  <si>
    <t>Diakonie-Hilfswerk Hamburg</t>
  </si>
  <si>
    <t>SIB.0074.15 Hamburg (Diakonie)</t>
  </si>
  <si>
    <t>fes:target:t:*:SIB.0074.15</t>
  </si>
  <si>
    <t>fes:entry:t:*:SIB.0074.15</t>
  </si>
  <si>
    <t>fes:exit:t:*:SIB.0074.15</t>
  </si>
  <si>
    <t>fes:a2_1+exit:t:*:SIB.0074.15</t>
  </si>
  <si>
    <t>SIB.0076.15</t>
  </si>
  <si>
    <t>AGENTUR DER WIRTSCHAFT</t>
  </si>
  <si>
    <t>DE8</t>
  </si>
  <si>
    <t>SIB.0076.15 Schwerin</t>
  </si>
  <si>
    <t>fes:target:t:*:SIB.0076.15</t>
  </si>
  <si>
    <t>fes:entry:t:*:SIB.0076.15</t>
  </si>
  <si>
    <t>fes:exit:t:*:SIB.0076.15</t>
  </si>
  <si>
    <t>fes:a2_1+exit:t:*:SIB.0076.15</t>
  </si>
  <si>
    <t>SIB.0077.15</t>
  </si>
  <si>
    <t>Berlin-Brandenburgische Auslandsgesellschaft e.V.</t>
  </si>
  <si>
    <t>SIB.0077.15 Potsdam</t>
  </si>
  <si>
    <t>fes:target:t:*:SIB.0077.15</t>
  </si>
  <si>
    <t>fes:entry:t:*:SIB.0077.15</t>
  </si>
  <si>
    <t>fes:exit:t:*:SIB.0077.15</t>
  </si>
  <si>
    <t>fes:a2_1+exit:t:*:SIB.0077.15</t>
  </si>
  <si>
    <t>SIB.0078.15</t>
  </si>
  <si>
    <t>InFö e.V.</t>
  </si>
  <si>
    <t>SIB.0078.15 Tübingen (InFoe e.V.)</t>
  </si>
  <si>
    <t>fes:target:t:*:SIB.0078.15</t>
  </si>
  <si>
    <t>fes:entry:t:*:SIB.0078.15</t>
  </si>
  <si>
    <t>fes:exit:t:*:SIB.0078.15</t>
  </si>
  <si>
    <t>fes:a2_1+exit:t:*:SIB.0078.15</t>
  </si>
  <si>
    <t>SIB.0079.15</t>
  </si>
  <si>
    <t>Deutsche Angestellten-Akademie GmbH, DAA Hamburg</t>
  </si>
  <si>
    <t>SIB.0079.15 Hamburg (DAA GmbH)</t>
  </si>
  <si>
    <t>fes:target:t:*:SIB.0079.15</t>
  </si>
  <si>
    <t>fes:entry:t:*:SIB.0079.15</t>
  </si>
  <si>
    <t>fes:exit:t:*:SIB.0079.15</t>
  </si>
  <si>
    <t>fes:a2_1+exit:t:*:SIB.0079.15</t>
  </si>
  <si>
    <t>SIB.0088.15</t>
  </si>
  <si>
    <t>Neue Arbeit Lahr GmbH, gemeinnützige Hilfe für Arbeitslose</t>
  </si>
  <si>
    <t>SIB.0088.15 Lahr</t>
  </si>
  <si>
    <t>fes:target:t:*:SIB.0088.15</t>
  </si>
  <si>
    <t>fes:entry:t:*:SIB.0088.15</t>
  </si>
  <si>
    <t>fes:exit:t:*:SIB.0088.15</t>
  </si>
  <si>
    <t>fes:a2_1+exit:t:*:SIB.0088.15</t>
  </si>
  <si>
    <t>SIB.0091.15</t>
  </si>
  <si>
    <t>Bonner Verein für Pflege- und Gesundheitsberufe e.V.</t>
  </si>
  <si>
    <t>SIB.0091.15 Bonn</t>
  </si>
  <si>
    <t>fes:target:t:*:SIB.0091.15</t>
  </si>
  <si>
    <t>fes:entry:t:*:SIB.0091.15</t>
  </si>
  <si>
    <t>fes:exit:t:*:SIB.0091.15</t>
  </si>
  <si>
    <t>fes:a2_1+exit:t:*:SIB.0091.15</t>
  </si>
  <si>
    <t>SIB.0093.15</t>
  </si>
  <si>
    <t>Türkische Gemeinde in Schleswig-Holstein</t>
  </si>
  <si>
    <t>SIB.0093.15 Kiel</t>
  </si>
  <si>
    <t>fes:target:t:*:SIB.0093.15</t>
  </si>
  <si>
    <t>fes:entry:t:*:SIB.0093.15</t>
  </si>
  <si>
    <t>fes:exit:t:*:SIB.0093.15</t>
  </si>
  <si>
    <t>fes:a2_1+exit:t:*:SIB.0093.15</t>
  </si>
  <si>
    <t>SIB.0103.15</t>
  </si>
  <si>
    <t>Arbeitsförderungs-Zentrum im Lande Bremen GmbH (afz)</t>
  </si>
  <si>
    <t>HB</t>
  </si>
  <si>
    <t>SIB.0103.15 Bremerhaven</t>
  </si>
  <si>
    <t>fes:target:t:*:SIB.0103.15</t>
  </si>
  <si>
    <t>fes:entry:t:*:SIB.0103.15</t>
  </si>
  <si>
    <t>fes:exit:t:*:SIB.0103.15</t>
  </si>
  <si>
    <t>fes:a2_1+exit:t:*:SIB.0103.15</t>
  </si>
  <si>
    <t>SIB.0104.15</t>
  </si>
  <si>
    <t>Fortbildungsakademie der Wirtschaft gGmbH, Akademie Hanau</t>
  </si>
  <si>
    <t>SIB.0104.15 Hanau</t>
  </si>
  <si>
    <t>fes:target:t:*:SIB.0104.15</t>
  </si>
  <si>
    <t>fes:entry:t:*:SIB.0104.15</t>
  </si>
  <si>
    <t>fes:exit:t:*:SIB.0104.15</t>
  </si>
  <si>
    <t>fes:a2_1+exit:t:*:SIB.0104.15</t>
  </si>
  <si>
    <t>SIB.0106.15</t>
  </si>
  <si>
    <t>Institut für Berufsbildung und Sozialmanagement gemeinn.GmbH</t>
  </si>
  <si>
    <t>SIB.0106.15 Erfurt (Institut Berufsbildung/Sozialmanagement)</t>
  </si>
  <si>
    <t>fes:target:t:*:SIB.0106.15</t>
  </si>
  <si>
    <t>fes:entry:t:*:SIB.0106.15</t>
  </si>
  <si>
    <t>fes:exit:t:*:SIB.0106.15</t>
  </si>
  <si>
    <t>fes:a2_1+exit:t:*:SIB.0106.15</t>
  </si>
  <si>
    <t>SIB.0108.15</t>
  </si>
  <si>
    <t>KIZ SINNOVA - Gesellschaft für Soziale Innovationen gGmbH</t>
  </si>
  <si>
    <t>SIB.0108.15 Offenbach</t>
  </si>
  <si>
    <t>fes:target:t:*:SIB.0108.15</t>
  </si>
  <si>
    <t>fes:entry:t:*:SIB.0108.15</t>
  </si>
  <si>
    <t>fes:exit:t:*:SIB.0108.15</t>
  </si>
  <si>
    <t>fes:a2_1+exit:t:*:SIB.0108.15</t>
  </si>
  <si>
    <t>SIB.0109.15</t>
  </si>
  <si>
    <t>ZAB gGmbH</t>
  </si>
  <si>
    <t>SIB.0109.15 Frankenthal</t>
  </si>
  <si>
    <t>fes:target:t:*:SIB.0109.15</t>
  </si>
  <si>
    <t>fes:entry:t:*:SIB.0109.15</t>
  </si>
  <si>
    <t>fes:exit:t:*:SIB.0109.15</t>
  </si>
  <si>
    <t>fes:a2_1+exit:t:*:SIB.0109.15</t>
  </si>
  <si>
    <t>SIB.0110.15</t>
  </si>
  <si>
    <t>Koordinierungsstelle Weiterbildung und Beschäftigung e. V.</t>
  </si>
  <si>
    <t>SIB.0110.15 Hamburg (KWB e.V.)</t>
  </si>
  <si>
    <t>fes:target:t:*:SIB.0110.15</t>
  </si>
  <si>
    <t>fes:entry:t:*:SIB.0110.15</t>
  </si>
  <si>
    <t>fes:exit:t:*:SIB.0110.15</t>
  </si>
  <si>
    <t>fes:a2_1+exit:t:*:SIB.0110.15</t>
  </si>
  <si>
    <t>SIB.0111.15</t>
  </si>
  <si>
    <t>ttg team training GmbH</t>
  </si>
  <si>
    <t>SIB.0111.15 Tübingen (ttg team training GmbH)</t>
  </si>
  <si>
    <t>fes:target:t:*:SIB.0111.15</t>
  </si>
  <si>
    <t>fes:entry:t:*:SIB.0111.15</t>
  </si>
  <si>
    <t>fes:exit:t:*:SIB.0111.15</t>
  </si>
  <si>
    <t>fes:a2_1+exit:t:*:SIB.0111.15</t>
  </si>
  <si>
    <t>SIB.0112.15</t>
  </si>
  <si>
    <t>Neue Arbeit Saar GmbH</t>
  </si>
  <si>
    <t>SIB.0112.15 Ottweiler</t>
  </si>
  <si>
    <t>fes:target:t:*:SIB.0112.15</t>
  </si>
  <si>
    <t>fes:entry:t:*:SIB.0112.15</t>
  </si>
  <si>
    <t>fes:exit:t:*:SIB.0112.15</t>
  </si>
  <si>
    <t>fes:a2_1+exit:t:*:SIB.0112.15</t>
  </si>
  <si>
    <t>SIB.0113.15</t>
  </si>
  <si>
    <t>SBH Südost GmbH</t>
  </si>
  <si>
    <t>SIB.0113.15 Chemnitz (SBH)</t>
  </si>
  <si>
    <t>fes:target:t:*:SIB.0113.15</t>
  </si>
  <si>
    <t>fes:entry:t:*:SIB.0113.15</t>
  </si>
  <si>
    <t>fes:exit:t:*:SIB.0113.15</t>
  </si>
  <si>
    <t>fes:a2_1+exit:t:*:SIB.0113.15</t>
  </si>
  <si>
    <t>SIB.0114.15</t>
  </si>
  <si>
    <t>SPI Soziale Stadt und Land Entwicklungsgesellschaft mbH</t>
  </si>
  <si>
    <t>SIB.0114.15 Halle (SPI Entwicklungsgesellschaft mbH)</t>
  </si>
  <si>
    <t>fes:target:t:*:SIB.0114.15</t>
  </si>
  <si>
    <t>fes:entry:t:*:SIB.0114.15</t>
  </si>
  <si>
    <t>fes:exit:t:*:SIB.0114.15</t>
  </si>
  <si>
    <t>fes:a2_1+exit:t:*:SIB.0114.15</t>
  </si>
  <si>
    <t>SIB.0115.15</t>
  </si>
  <si>
    <t>Wolfsburger Beschäftigungs gemeinnützige Gesellschaft mit</t>
  </si>
  <si>
    <t>SIB.0115.15 Wolfsburg</t>
  </si>
  <si>
    <t>fes:target:t:*:SIB.0115.15</t>
  </si>
  <si>
    <t>fes:entry:t:*:SIB.0115.15</t>
  </si>
  <si>
    <t>fes:exit:t:*:SIB.0115.15</t>
  </si>
  <si>
    <t>fes:a2_1+exit:t:*:SIB.0115.15</t>
  </si>
  <si>
    <t>SIB.0116.15</t>
  </si>
  <si>
    <t>Bildungszentrum Lernen und Technik gGmbH Dresden</t>
  </si>
  <si>
    <t>SIB.0116.15 Dresden</t>
  </si>
  <si>
    <t>fes:target:t:*:SIB.0116.15</t>
  </si>
  <si>
    <t>fes:entry:t:*:SIB.0116.15</t>
  </si>
  <si>
    <t>fes:exit:t:*:SIB.0116.15</t>
  </si>
  <si>
    <t>fes:a2_1+exit:t:*:SIB.0116.15</t>
  </si>
  <si>
    <t>SIB.0117.15</t>
  </si>
  <si>
    <t>Deutscher Kinderschutzbund, Kreisverband Ostholstein e.V.</t>
  </si>
  <si>
    <t>SIB.0117.15 Neustadt</t>
  </si>
  <si>
    <t>fes:target:t:*:SIB.0117.15</t>
  </si>
  <si>
    <t>fes:entry:t:*:SIB.0117.15</t>
  </si>
  <si>
    <t>fes:exit:t:*:SIB.0117.15</t>
  </si>
  <si>
    <t>fes:a2_1+exit:t:*:SIB.0117.15</t>
  </si>
  <si>
    <t>SIB.0119.15</t>
  </si>
  <si>
    <t>AWO Berufsbildungszentrum gGmbH</t>
  </si>
  <si>
    <t>SIB.0119.15 Düsseldorf</t>
  </si>
  <si>
    <t>fes:target:t:*:SIB.0119.15</t>
  </si>
  <si>
    <t>fes:entry:t:*:SIB.0119.15</t>
  </si>
  <si>
    <t>fes:exit:t:*:SIB.0119.15</t>
  </si>
  <si>
    <t>fes:a2_1+exit:t:*:SIB.0119.15</t>
  </si>
  <si>
    <t>SIB.0121.15</t>
  </si>
  <si>
    <t>Bildungszentrum des Handels e.V.</t>
  </si>
  <si>
    <t>SIB.0121.15 Recklinghausen (Bildungszentrum Handel e.V.)</t>
  </si>
  <si>
    <t>fes:target:t:*:SIB.0121.15</t>
  </si>
  <si>
    <t>fes:entry:t:*:SIB.0121.15</t>
  </si>
  <si>
    <t>fes:exit:t:*:SIB.0121.15</t>
  </si>
  <si>
    <t>fes:a2_1+exit:t:*:SIB.0121.15</t>
  </si>
  <si>
    <t>SIB.0122.15</t>
  </si>
  <si>
    <t>Frau und Beruf GmbH</t>
  </si>
  <si>
    <t>SIB.0122.15 Garmisch-Patenkirchen</t>
  </si>
  <si>
    <t>fes:target:t:*:SIB.0122.15</t>
  </si>
  <si>
    <t>fes:entry:t:*:SIB.0122.15</t>
  </si>
  <si>
    <t>fes:exit:t:*:SIB.0122.15</t>
  </si>
  <si>
    <t>fes:a2_1+exit:t:*:SIB.0122.15</t>
  </si>
  <si>
    <t>SIB.0123.15</t>
  </si>
  <si>
    <t>RUHRWERKSTATT Kultur-Arbeit im Revier e.V.</t>
  </si>
  <si>
    <t>SIB.0123.15 Oberhausen (RUHRWERKSTATT e.V.)</t>
  </si>
  <si>
    <t>fes:target:t:*:SIB.0123.15</t>
  </si>
  <si>
    <t>fes:entry:t:*:SIB.0123.15</t>
  </si>
  <si>
    <t>fes:exit:t:*:SIB.0123.15</t>
  </si>
  <si>
    <t>fes:a2_1+exit:t:*:SIB.0123.15</t>
  </si>
  <si>
    <t>SIB.0124.15</t>
  </si>
  <si>
    <t>Albatros gGmbH</t>
  </si>
  <si>
    <t>SIB.0124.15 Berlin (Albatros)</t>
  </si>
  <si>
    <t>fes:target:t:*:SIB.0124.15</t>
  </si>
  <si>
    <t>fes:entry:t:*:SIB.0124.15</t>
  </si>
  <si>
    <t>fes:exit:t:*:SIB.0124.15</t>
  </si>
  <si>
    <t>fes:a2_1+exit:t:*:SIB.0124.15</t>
  </si>
  <si>
    <t>SIB.0125.15</t>
  </si>
  <si>
    <t>DDA Destiny Diversity Academy GmbH</t>
  </si>
  <si>
    <t>SIB.0125.15 Berlin (DDA)</t>
  </si>
  <si>
    <t>fes:target:t:*:SIB.0125.15</t>
  </si>
  <si>
    <t>fes:entry:t:*:SIB.0125.15</t>
  </si>
  <si>
    <t>fes:exit:t:*:SIB.0125.15</t>
  </si>
  <si>
    <t>fes:a2_1+exit:t:*:SIB.0125.15</t>
  </si>
  <si>
    <t>SIB.0126.15</t>
  </si>
  <si>
    <t>SBH Nord GmbH</t>
  </si>
  <si>
    <t>SIB.0126.15 Rostock (SBH)</t>
  </si>
  <si>
    <t>fes:target:t:*:SIB.0126.15</t>
  </si>
  <si>
    <t>fes:entry:t:*:SIB.0126.15</t>
  </si>
  <si>
    <t>fes:exit:t:*:SIB.0126.15</t>
  </si>
  <si>
    <t>fes:a2_1+exit:t:*:SIB.0126.15</t>
  </si>
  <si>
    <t>SIB.0150.15</t>
  </si>
  <si>
    <t>Goldnetz gGmbH</t>
  </si>
  <si>
    <t>SIB.0150.15 Berlin (Goldnetz gGmbH)</t>
  </si>
  <si>
    <t>fes:target:t:*:SIB.0150.15</t>
  </si>
  <si>
    <t>fes:entry:t:*:SIB.0150.15</t>
  </si>
  <si>
    <t>fes:exit:t:*:SIB.0150.15</t>
  </si>
  <si>
    <t>fes:a2_1+exit:t:*:SIB.0150.15</t>
  </si>
  <si>
    <t>SIB.0152.19</t>
  </si>
  <si>
    <t>bfw - Unternehmen für Bildung Fortbildungwerk des DGB</t>
  </si>
  <si>
    <t>SIB.0152.19 SIB Hannover (bfw)</t>
  </si>
  <si>
    <t>fes:target:t:*:SIB.0152.19</t>
  </si>
  <si>
    <t>fes:entry:t:*:SIB.0152.19</t>
  </si>
  <si>
    <t>fes:exit:t:*:SIB.0152.19</t>
  </si>
  <si>
    <t>fes:a2_1+exit:t:*:SIB.0152.19</t>
  </si>
  <si>
    <t>SIB.0153.19</t>
  </si>
  <si>
    <t>AWO-Kreisverband Salzgitter-Wolfenbüttel</t>
  </si>
  <si>
    <t>SIB.0153.19 Salzgitter</t>
  </si>
  <si>
    <t>fes:target:t:*:SIB.0153.19</t>
  </si>
  <si>
    <t>fes:entry:t:*:SIB.0153.19</t>
  </si>
  <si>
    <t>fes:exit:t:*:SIB.0153.19</t>
  </si>
  <si>
    <t>fes:a2_1+exit:t:*:SIB.0153.19</t>
  </si>
  <si>
    <t>SIB.0157.19</t>
  </si>
  <si>
    <t>Kulturzentrum Schlachthof</t>
  </si>
  <si>
    <t>SIB.0157.19 SIB Kassel (Kulturzentrum Schlachthof)</t>
  </si>
  <si>
    <t>fes:target:t:*:SIB.0157.19</t>
  </si>
  <si>
    <t>fes:entry:t:*:SIB.0157.19</t>
  </si>
  <si>
    <t>fes:exit:t:*:SIB.0157.19</t>
  </si>
  <si>
    <t>fes:a2_1+exit:t:*:SIB.0157.19</t>
  </si>
  <si>
    <t>SIB.0159.19</t>
  </si>
  <si>
    <t>Kreisvolkshochschule Norden gGmbH</t>
  </si>
  <si>
    <t>SIB.0159.19 SIB Norden</t>
  </si>
  <si>
    <t>fes:target:t:*:SIB.0159.19</t>
  </si>
  <si>
    <t>fes:entry:t:*:SIB.0159.19</t>
  </si>
  <si>
    <t>fes:exit:t:*:SIB.0159.19</t>
  </si>
  <si>
    <t>fes:a2_1+exit:t:*:SIB.0159.19</t>
  </si>
  <si>
    <t>SIB.0162.19</t>
  </si>
  <si>
    <t>Arbeitskreis für Aus- und Weiterbildung (AAW) e.V.</t>
  </si>
  <si>
    <t>SIB.0162.19 Landau</t>
  </si>
  <si>
    <t>fes:target:t:*:SIB.0162.19</t>
  </si>
  <si>
    <t>fes:entry:t:*:SIB.0162.19</t>
  </si>
  <si>
    <t>fes:exit:t:*:SIB.0162.19</t>
  </si>
  <si>
    <t>fes:a2_1+exit:t:*:SIB.0162.19</t>
  </si>
  <si>
    <t>SIB.0164.19</t>
  </si>
  <si>
    <t>Caritasverband der Diözese Rottenburg-Stuttgart e.V.</t>
  </si>
  <si>
    <t>SIB.0164.19 SIB Ulm</t>
  </si>
  <si>
    <t>fes:target:t:*:SIB.0164.19</t>
  </si>
  <si>
    <t>fes:entry:t:*:SIB.0164.19</t>
  </si>
  <si>
    <t>fes:exit:t:*:SIB.0164.19</t>
  </si>
  <si>
    <t>fes:a2_1+exit:t:*:SIB.0164.19</t>
  </si>
  <si>
    <t>SIB.0169.19</t>
  </si>
  <si>
    <t>Kinder im Zentrum Gallus e.V.</t>
  </si>
  <si>
    <t>SIB.0169.19 Frankfurt (Kinder im Zentrum Gallus e.V.)</t>
  </si>
  <si>
    <t>fes:target:t:*:SIB.0169.19</t>
  </si>
  <si>
    <t>fes:entry:t:*:SIB.0169.19</t>
  </si>
  <si>
    <t>fes:exit:t:*:SIB.0169.19</t>
  </si>
  <si>
    <t>fes:a2_1+exit:t:*:SIB.0169.19</t>
  </si>
  <si>
    <t>SIB.0170.19</t>
  </si>
  <si>
    <t>BBQ Berufliche Bildung gGmbH</t>
  </si>
  <si>
    <t>SIB.0170.19 Stuttgart (BBQ)</t>
  </si>
  <si>
    <t>fes:target:t:*:SIB.0170.19</t>
  </si>
  <si>
    <t>fes:entry:t:*:SIB.0170.19</t>
  </si>
  <si>
    <t>fes:exit:t:*:SIB.0170.19</t>
  </si>
  <si>
    <t>fes:a2_1+exit:t:*:SIB.0170.19</t>
  </si>
  <si>
    <t>SIB.0175.19</t>
  </si>
  <si>
    <t>Diakonische Jugendhilfe Region Heilbronn gGmbH</t>
  </si>
  <si>
    <t>SIB.0175.19 Eppingen-Kleingartach</t>
  </si>
  <si>
    <t>fes:target:t:*:SIB.0175.19</t>
  </si>
  <si>
    <t>fes:entry:t:*:SIB.0175.19</t>
  </si>
  <si>
    <t>fes:exit:t:*:SIB.0175.19</t>
  </si>
  <si>
    <t>fes:a2_1+exit:t:*:SIB.0175.19</t>
  </si>
  <si>
    <t>SIB.0178.19</t>
  </si>
  <si>
    <t>Gesellschaft für Berufsförderung und Ausbildung mbH (GEBA) Osnabrück</t>
  </si>
  <si>
    <t>SIB.0178.19 Osnabrueck</t>
  </si>
  <si>
    <t>fes:target:t:*:SIB.0178.19</t>
  </si>
  <si>
    <t>fes:entry:t:*:SIB.0178.19</t>
  </si>
  <si>
    <t>fes:exit:t:*:SIB.0178.19</t>
  </si>
  <si>
    <t>fes:a2_1+exit:t:*:SIB.0178.19</t>
  </si>
  <si>
    <t>SIB.0179.19</t>
  </si>
  <si>
    <t>Jugendförderverein Parchim-Lübz e.V.</t>
  </si>
  <si>
    <t>SIB.0179.19 Parchim</t>
  </si>
  <si>
    <t>fes:target:t:*:SIB.0179.19</t>
  </si>
  <si>
    <t>fes:entry:t:*:SIB.0179.19</t>
  </si>
  <si>
    <t>fes:exit:t:*:SIB.0179.19</t>
  </si>
  <si>
    <t>fes:a2_1+exit:t:*:SIB.0179.19</t>
  </si>
  <si>
    <t>SIB.0180.19</t>
  </si>
  <si>
    <t>Multikulturelles Forum e.V. Dortmund</t>
  </si>
  <si>
    <t>SIB.0180.19 Luenen (Multikulturelles Forum e.V. Dortmund)</t>
  </si>
  <si>
    <t>fes:target:t:*:SIB.0180.19</t>
  </si>
  <si>
    <t>fes:entry:t:*:SIB.0180.19</t>
  </si>
  <si>
    <t>fes:exit:t:*:SIB.0180.19</t>
  </si>
  <si>
    <t>fes:a2_1+exit:t:*:SIB.0180.19</t>
  </si>
  <si>
    <t>SIB.0181.19</t>
  </si>
  <si>
    <t>CJD Rhein-Pfalz/Nordbaden</t>
  </si>
  <si>
    <t>SIB.0181.19 SIB Karlsruhe</t>
  </si>
  <si>
    <t>fes:target:t:*:SIB.0181.19</t>
  </si>
  <si>
    <t>fes:entry:t:*:SIB.0181.19</t>
  </si>
  <si>
    <t>fes:exit:t:*:SIB.0181.19</t>
  </si>
  <si>
    <t>fes:a2_1+exit:t:*:SIB.0181.19</t>
  </si>
  <si>
    <t>SIB.0184.19</t>
  </si>
  <si>
    <t>Arkus gGmbH Heilbronn</t>
  </si>
  <si>
    <t>SIB.0183.19 SIB Heilbronn</t>
  </si>
  <si>
    <t>fes:target:t:*:SIB.0184.19</t>
  </si>
  <si>
    <t>fes:entry:t:*:SIB.0184.19</t>
  </si>
  <si>
    <t>fes:exit:t:*:SIB.0184.19</t>
  </si>
  <si>
    <t>fes:a2_1+exit:t:*:SIB.0184.19</t>
  </si>
  <si>
    <t>SIB.0185.19</t>
  </si>
  <si>
    <t>Fortbildungsakademie der Wirtschaft (FAW) gGmbH Paderborn</t>
  </si>
  <si>
    <t>SIB.0185.19 Paderborn</t>
  </si>
  <si>
    <t>fes:target:t:*:SIB.0185.19</t>
  </si>
  <si>
    <t>fes:entry:t:*:SIB.0185.19</t>
  </si>
  <si>
    <t>fes:exit:t:*:SIB.0185.19</t>
  </si>
  <si>
    <t>fes:a2_1+exit:t:*:SIB.0185.19</t>
  </si>
  <si>
    <t>SIB.0190.19</t>
  </si>
  <si>
    <t>BANG StarterCenter GmbH &amp; Co.KG</t>
  </si>
  <si>
    <t>SIB.0190.19 Delbrueck</t>
  </si>
  <si>
    <t>fes:target:t:*:SIB.0190.19</t>
  </si>
  <si>
    <t>fes:entry:t:*:SIB.0190.19</t>
  </si>
  <si>
    <t>fes:exit:t:*:SIB.0190.19</t>
  </si>
  <si>
    <t>fes:a2_1+exit:t:*:SIB.0190.19</t>
  </si>
  <si>
    <t>SIB.0196.19</t>
  </si>
  <si>
    <t>BBZ Augsburg</t>
  </si>
  <si>
    <t>SIB.0196.19 SIB Augsburg</t>
  </si>
  <si>
    <t>fes:target:t:*:SIB.0196.19</t>
  </si>
  <si>
    <t>fes:entry:t:*:SIB.0196.19</t>
  </si>
  <si>
    <t>fes:exit:t:*:SIB.0196.19</t>
  </si>
  <si>
    <t>fes:a2_1+exit:t:*:SIB.0196.19</t>
  </si>
  <si>
    <t>SIB.0203.19</t>
  </si>
  <si>
    <t>Freundeskreis Asyl Karlsruhe e.V.</t>
  </si>
  <si>
    <t>SIB.0203.19 SIB Karlsruhe (Freundeskreis Asyl Karlsruhe e.V.)</t>
  </si>
  <si>
    <t>fes:target:t:*:SIB.0203.19</t>
  </si>
  <si>
    <t>fes:entry:t:*:SIB.0203.19</t>
  </si>
  <si>
    <t>fes:exit:t:*:SIB.0203.19</t>
  </si>
  <si>
    <t>fes:a2_1+exit:t:*:SIB.0203.19</t>
  </si>
  <si>
    <t>SIB.0204.19</t>
  </si>
  <si>
    <t>kiezküchen gmbh</t>
  </si>
  <si>
    <t>SIB.0204.19 Berlin (kiezküchen gmbh)</t>
  </si>
  <si>
    <t>fes:target:t:*:SIB.0204.19</t>
  </si>
  <si>
    <t>fes:entry:t:*:SIB.0204.19</t>
  </si>
  <si>
    <t>fes:exit:t:*:SIB.0204.19</t>
  </si>
  <si>
    <t>fes:a2_1+exit:t:*:SIB.0204.19</t>
  </si>
  <si>
    <t>SIB.0205.19</t>
  </si>
  <si>
    <t>Frauennetzwerk zur Arbeitssituation e.V. Kiel</t>
  </si>
  <si>
    <t>SIB.0205.19 Kiel (Frauennetzwerk zur Arbeitssituation e.V. Kiel)</t>
  </si>
  <si>
    <t>fes:target:t:*:SIB.0205.19</t>
  </si>
  <si>
    <t>fes:entry:t:*:SIB.0205.19</t>
  </si>
  <si>
    <t>fes:exit:t:*:SIB.0205.19</t>
  </si>
  <si>
    <t>fes:a2_1+exit:t:*:SIB.0205.19</t>
  </si>
  <si>
    <t>SIB.0206.19</t>
  </si>
  <si>
    <t>Ziola GmbH</t>
  </si>
  <si>
    <t>SIB.0206.19 Eisenach</t>
  </si>
  <si>
    <t>fes:target:t:*:SIB.0206.19</t>
  </si>
  <si>
    <t>fes:entry:t:*:SIB.0206.19</t>
  </si>
  <si>
    <t>fes:exit:t:*:SIB.0206.19</t>
  </si>
  <si>
    <t>fes:a2_1+exit:t:*:SIB.0206.19</t>
  </si>
  <si>
    <t>SIB.0208.19</t>
  </si>
  <si>
    <t>RE-init e.V. Planet Plus Recklinghausen</t>
  </si>
  <si>
    <t>SIB.0208.19 Recklinghausen (RE-init e.V.)</t>
  </si>
  <si>
    <t>fes:target:t:*:SIB.0208.19</t>
  </si>
  <si>
    <t>fes:entry:t:*:SIB.0208.19</t>
  </si>
  <si>
    <t>fes:exit:t:*:SIB.0208.19</t>
  </si>
  <si>
    <t>fes:a2_1+exit:t:*:SIB.0208.19</t>
  </si>
  <si>
    <t>SIB.0209.19</t>
  </si>
  <si>
    <t>Stiftung SPI Brandenburg Süd-Ost</t>
  </si>
  <si>
    <t>SIB.0209.19 SIB Cottbus</t>
  </si>
  <si>
    <t>fes:target:t:*:SIB.0209.19</t>
  </si>
  <si>
    <t>fes:entry:t:*:SIB.0209.19</t>
  </si>
  <si>
    <t>fes:exit:t:*:SIB.0209.19</t>
  </si>
  <si>
    <t>fes:a2_1+exit:t:*:SIB.0209.19</t>
  </si>
  <si>
    <t>SIB.0214.19</t>
  </si>
  <si>
    <t>InitiativGruppe - Interkulturelle Begegnung und Bildung e.V.</t>
  </si>
  <si>
    <t>SIB.0214.19 Muenchen</t>
  </si>
  <si>
    <t>fes:target:t:*:SIB.0214.19</t>
  </si>
  <si>
    <t>fes:entry:t:*:SIB.0214.19</t>
  </si>
  <si>
    <t>fes:exit:t:*:SIB.0214.19</t>
  </si>
  <si>
    <t>fes:a2_1+exit:t:*:SIB.0214.19</t>
  </si>
  <si>
    <t>SIB.0215.19</t>
  </si>
  <si>
    <t>CBZ Bildungszentrum Schmitt Zwickau</t>
  </si>
  <si>
    <t>SIB.0215.19 Chemnitz (CBZ Bildungszentrum Schmitt Zwickau)</t>
  </si>
  <si>
    <t>fes:target:t:*:SIB.0215.19</t>
  </si>
  <si>
    <t>fes:entry:t:*:SIB.0215.19</t>
  </si>
  <si>
    <t>fes:exit:t:*:SIB.0215.19</t>
  </si>
  <si>
    <t>fes:a2_1+exit:t:*:SIB.0215.19</t>
  </si>
  <si>
    <t>SIB.0216.19</t>
  </si>
  <si>
    <t>Fortbildungsakademie der Wirtschaft (FAW) gGmbH Höxter</t>
  </si>
  <si>
    <t>SIB.0216.19 SIB Paderborn (Hoexter)</t>
  </si>
  <si>
    <t>fes:target:t:*:SIB.0216.19</t>
  </si>
  <si>
    <t>fes:entry:t:*:SIB.0216.19</t>
  </si>
  <si>
    <t>fes:exit:t:*:SIB.0216.19</t>
  </si>
  <si>
    <t>fes:a2_1+exit:t:*:SIB.0216.19</t>
  </si>
  <si>
    <t>Werte</t>
  </si>
  <si>
    <t>Farbe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</si>
</sst>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9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" fontId="10" fillId="0" borderId="0" xfId="0" applyNumberFormat="1" applyFont="1" applyBorder="1" applyAlignment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5"/>
  <sheetViews>
    <sheetView tabSelected="1" zoomScaleNormal="100" workbookViewId="0">
      <selection activeCell="F13" sqref="F13"/>
    </sheetView>
  </sheetViews>
  <sheetFormatPr baseColWidth="10" defaultColWidth="9.140625" defaultRowHeight="15" x14ac:dyDescent="0.25"/>
  <cols>
    <col min="1" max="1" width="12.5703125" style="9" customWidth="1"/>
    <col min="2" max="2" width="23.5703125" style="9" customWidth="1"/>
    <col min="3" max="4" width="9.140625" style="9" customWidth="1"/>
    <col min="5" max="5" width="37.140625" style="10" customWidth="1"/>
    <col min="6" max="6" width="12.42578125" style="10" customWidth="1"/>
    <col min="7" max="7" width="11.140625" style="10" customWidth="1"/>
    <col min="8" max="9" width="9.140625" style="9" customWidth="1"/>
    <col min="10" max="10" width="10.7109375" style="9" customWidth="1"/>
    <col min="11" max="11" width="13.28515625" style="9" customWidth="1"/>
    <col min="12" max="13" width="14.140625" style="9" customWidth="1"/>
    <col min="14" max="19" width="11.28515625" style="9" customWidth="1"/>
    <col min="20" max="1025" width="9.140625" style="9" customWidth="1"/>
  </cols>
  <sheetData>
    <row r="1" spans="1:19" ht="17.45" customHeight="1" x14ac:dyDescent="0.3">
      <c r="A1" s="11" t="s">
        <v>0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ht="13.9" customHeight="1" x14ac:dyDescent="0.25"/>
    <row r="3" spans="1:19" ht="13.9" customHeight="1" x14ac:dyDescent="0.25">
      <c r="A3" s="13" t="s">
        <v>1</v>
      </c>
      <c r="I3" s="13" t="s">
        <v>2</v>
      </c>
    </row>
    <row r="4" spans="1:19" ht="13.9" customHeight="1" x14ac:dyDescent="0.25">
      <c r="A4" s="9" t="s">
        <v>3</v>
      </c>
      <c r="B4" s="14">
        <v>43466</v>
      </c>
      <c r="C4" s="8" t="s">
        <v>4</v>
      </c>
      <c r="D4" s="8"/>
      <c r="E4" s="15">
        <f>DATEDIF(B4,B5,"M")+1</f>
        <v>42</v>
      </c>
      <c r="I4" s="16" t="s">
        <v>5</v>
      </c>
      <c r="J4" s="9" t="s">
        <v>6</v>
      </c>
    </row>
    <row r="5" spans="1:19" ht="13.9" customHeight="1" x14ac:dyDescent="0.25">
      <c r="A5" s="9" t="s">
        <v>7</v>
      </c>
      <c r="B5" s="14">
        <v>44742</v>
      </c>
      <c r="C5" s="8" t="s">
        <v>8</v>
      </c>
      <c r="D5" s="8"/>
      <c r="E5" s="15">
        <f>DATEDIF(B4,IF(B6&lt;B5,B6,B5),"M")+1</f>
        <v>1</v>
      </c>
      <c r="I5" s="17" t="s">
        <v>9</v>
      </c>
      <c r="J5" s="9" t="s">
        <v>10</v>
      </c>
    </row>
    <row r="6" spans="1:19" ht="13.9" customHeight="1" x14ac:dyDescent="0.25">
      <c r="A6" s="9" t="s">
        <v>11</v>
      </c>
      <c r="B6" s="18">
        <v>43466</v>
      </c>
      <c r="C6" s="8" t="s">
        <v>12</v>
      </c>
      <c r="D6" s="8"/>
      <c r="E6" s="19">
        <f>E5/E4</f>
        <v>2.3809523809523808E-2</v>
      </c>
      <c r="I6" s="20" t="s">
        <v>13</v>
      </c>
      <c r="J6" s="9" t="s">
        <v>14</v>
      </c>
    </row>
    <row r="7" spans="1:19" ht="13.9" customHeight="1" x14ac:dyDescent="0.25">
      <c r="I7" s="21" t="s">
        <v>15</v>
      </c>
      <c r="J7" s="9" t="s">
        <v>16</v>
      </c>
    </row>
    <row r="8" spans="1:19" ht="13.9" customHeight="1" x14ac:dyDescent="0.25">
      <c r="I8" s="21" t="s">
        <v>17</v>
      </c>
    </row>
    <row r="9" spans="1:19" ht="13.9" customHeight="1" x14ac:dyDescent="0.25">
      <c r="I9" s="21"/>
    </row>
    <row r="10" spans="1:19" ht="13.9" customHeight="1" x14ac:dyDescent="0.25">
      <c r="I10" s="21"/>
    </row>
    <row r="11" spans="1:19" ht="24.75" customHeight="1" x14ac:dyDescent="0.25">
      <c r="A11" s="7" t="s">
        <v>18</v>
      </c>
      <c r="B11" s="7"/>
      <c r="C11" s="7"/>
      <c r="D11" s="7"/>
      <c r="E11" s="7"/>
      <c r="F11" s="7"/>
      <c r="G11" s="7"/>
      <c r="H11" s="7"/>
      <c r="I11" s="7"/>
      <c r="J11" s="6" t="s">
        <v>19</v>
      </c>
      <c r="K11" s="6"/>
      <c r="L11" s="6"/>
      <c r="M11" s="6"/>
      <c r="N11" s="5" t="s">
        <v>20</v>
      </c>
      <c r="O11" s="5"/>
      <c r="P11" s="5"/>
      <c r="Q11" s="5"/>
      <c r="R11" s="5"/>
      <c r="S11" s="5"/>
    </row>
    <row r="12" spans="1:19" ht="13.9" customHeight="1" x14ac:dyDescent="0.25">
      <c r="A12" s="4"/>
      <c r="B12" s="4"/>
      <c r="C12" s="4"/>
      <c r="D12" s="4"/>
      <c r="E12" s="4"/>
      <c r="F12" s="22"/>
      <c r="G12" s="22"/>
      <c r="H12" s="23"/>
      <c r="I12" s="23"/>
      <c r="J12" s="24" t="s">
        <v>21</v>
      </c>
      <c r="K12" s="3" t="s">
        <v>22</v>
      </c>
      <c r="L12" s="3"/>
      <c r="M12" s="3"/>
      <c r="N12" s="2" t="s">
        <v>23</v>
      </c>
      <c r="O12" s="2"/>
      <c r="P12" s="1" t="s">
        <v>22</v>
      </c>
      <c r="Q12" s="1"/>
      <c r="R12" s="1"/>
      <c r="S12" s="1"/>
    </row>
    <row r="13" spans="1:19" s="29" customFormat="1" ht="33" customHeight="1" x14ac:dyDescent="0.25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spans="1:19" ht="21.95" customHeight="1" x14ac:dyDescent="0.25">
      <c r="A14" s="30" t="s">
        <v>42</v>
      </c>
      <c r="B14" s="31" t="s">
        <v>43</v>
      </c>
      <c r="C14" s="32" t="s">
        <v>44</v>
      </c>
      <c r="D14" s="32" t="s">
        <v>45</v>
      </c>
      <c r="E14" s="33" t="s">
        <v>46</v>
      </c>
      <c r="F14" s="34">
        <v>43466</v>
      </c>
      <c r="G14" s="34">
        <v>44742</v>
      </c>
      <c r="H14" s="35">
        <f t="shared" ref="H14:H45" si="0">DATEDIF(F14,G14,"M")+1</f>
        <v>42</v>
      </c>
      <c r="I14" s="35">
        <f t="shared" ref="I14:I45" si="1">DATEDIF(F14,IF($B$6&lt;G14,$B$6,G14),"M")+1</f>
        <v>1</v>
      </c>
      <c r="J14" s="36" t="s">
        <v>47</v>
      </c>
      <c r="K14" s="36" t="s">
        <v>48</v>
      </c>
      <c r="L14" s="37">
        <f t="shared" ref="L14:L45" si="2">IFERROR(K14/J14,0)</f>
        <v>0</v>
      </c>
      <c r="M14" s="37">
        <f t="shared" ref="M14:M45" si="3">IFERROR(K14/(I14/H14*J14),0)</f>
        <v>0</v>
      </c>
      <c r="N14" s="38">
        <v>0.8</v>
      </c>
      <c r="O14" s="35">
        <f t="shared" ref="O14:O45" si="4">IFERROR((J14*N14),0)</f>
        <v>0</v>
      </c>
      <c r="P14" s="36" t="s">
        <v>49</v>
      </c>
      <c r="Q14" s="36" t="s">
        <v>50</v>
      </c>
      <c r="R14" s="37">
        <f t="shared" ref="R14:R45" si="5">IFERROR(Q14/P14,0)</f>
        <v>0</v>
      </c>
      <c r="S14" s="37">
        <f t="shared" ref="S14:S45" si="6">IFERROR(Q14/K14,0)</f>
        <v>0</v>
      </c>
    </row>
    <row r="15" spans="1:19" ht="21.95" customHeight="1" x14ac:dyDescent="0.25">
      <c r="A15" s="30" t="s">
        <v>51</v>
      </c>
      <c r="B15" s="31" t="s">
        <v>52</v>
      </c>
      <c r="C15" s="32" t="s">
        <v>44</v>
      </c>
      <c r="D15" s="32" t="s">
        <v>53</v>
      </c>
      <c r="E15" s="33" t="s">
        <v>54</v>
      </c>
      <c r="F15" s="34">
        <v>43466</v>
      </c>
      <c r="G15" s="34">
        <v>44742</v>
      </c>
      <c r="H15" s="35">
        <f t="shared" si="0"/>
        <v>42</v>
      </c>
      <c r="I15" s="35">
        <f t="shared" si="1"/>
        <v>1</v>
      </c>
      <c r="J15" s="36" t="s">
        <v>55</v>
      </c>
      <c r="K15" s="36" t="s">
        <v>56</v>
      </c>
      <c r="L15" s="37">
        <f t="shared" si="2"/>
        <v>0</v>
      </c>
      <c r="M15" s="37">
        <f t="shared" si="3"/>
        <v>0</v>
      </c>
      <c r="N15" s="38">
        <v>0.8</v>
      </c>
      <c r="O15" s="35">
        <f t="shared" si="4"/>
        <v>0</v>
      </c>
      <c r="P15" s="36" t="s">
        <v>57</v>
      </c>
      <c r="Q15" s="36" t="s">
        <v>58</v>
      </c>
      <c r="R15" s="37">
        <f t="shared" si="5"/>
        <v>0</v>
      </c>
      <c r="S15" s="37">
        <f t="shared" si="6"/>
        <v>0</v>
      </c>
    </row>
    <row r="16" spans="1:19" ht="21.95" customHeight="1" x14ac:dyDescent="0.25">
      <c r="A16" s="30" t="s">
        <v>59</v>
      </c>
      <c r="B16" s="31" t="s">
        <v>60</v>
      </c>
      <c r="C16" s="32" t="s">
        <v>61</v>
      </c>
      <c r="D16" s="32" t="s">
        <v>62</v>
      </c>
      <c r="E16" s="33" t="s">
        <v>63</v>
      </c>
      <c r="F16" s="34">
        <v>43466</v>
      </c>
      <c r="G16" s="34">
        <v>44742</v>
      </c>
      <c r="H16" s="35">
        <f t="shared" si="0"/>
        <v>42</v>
      </c>
      <c r="I16" s="35">
        <f t="shared" si="1"/>
        <v>1</v>
      </c>
      <c r="J16" s="36" t="s">
        <v>64</v>
      </c>
      <c r="K16" s="36" t="s">
        <v>65</v>
      </c>
      <c r="L16" s="37">
        <f t="shared" si="2"/>
        <v>0</v>
      </c>
      <c r="M16" s="37">
        <f t="shared" si="3"/>
        <v>0</v>
      </c>
      <c r="N16" s="38">
        <v>0.8</v>
      </c>
      <c r="O16" s="35">
        <f t="shared" si="4"/>
        <v>0</v>
      </c>
      <c r="P16" s="36" t="s">
        <v>66</v>
      </c>
      <c r="Q16" s="36" t="s">
        <v>67</v>
      </c>
      <c r="R16" s="37">
        <f t="shared" si="5"/>
        <v>0</v>
      </c>
      <c r="S16" s="37">
        <f t="shared" si="6"/>
        <v>0</v>
      </c>
    </row>
    <row r="17" spans="1:19" ht="21.95" customHeight="1" x14ac:dyDescent="0.25">
      <c r="A17" s="30" t="s">
        <v>68</v>
      </c>
      <c r="B17" s="31" t="s">
        <v>69</v>
      </c>
      <c r="C17" s="32" t="s">
        <v>44</v>
      </c>
      <c r="D17" s="32" t="s">
        <v>70</v>
      </c>
      <c r="E17" s="33" t="s">
        <v>71</v>
      </c>
      <c r="F17" s="34">
        <v>43466</v>
      </c>
      <c r="G17" s="34">
        <v>44742</v>
      </c>
      <c r="H17" s="35">
        <f t="shared" si="0"/>
        <v>42</v>
      </c>
      <c r="I17" s="35">
        <f t="shared" si="1"/>
        <v>1</v>
      </c>
      <c r="J17" s="36" t="s">
        <v>72</v>
      </c>
      <c r="K17" s="36" t="s">
        <v>73</v>
      </c>
      <c r="L17" s="37">
        <f t="shared" si="2"/>
        <v>0</v>
      </c>
      <c r="M17" s="37">
        <f t="shared" si="3"/>
        <v>0</v>
      </c>
      <c r="N17" s="38">
        <v>0.8</v>
      </c>
      <c r="O17" s="35">
        <f t="shared" si="4"/>
        <v>0</v>
      </c>
      <c r="P17" s="36" t="s">
        <v>74</v>
      </c>
      <c r="Q17" s="36" t="s">
        <v>75</v>
      </c>
      <c r="R17" s="37">
        <f t="shared" si="5"/>
        <v>0</v>
      </c>
      <c r="S17" s="37">
        <f t="shared" si="6"/>
        <v>0</v>
      </c>
    </row>
    <row r="18" spans="1:19" ht="21.95" customHeight="1" x14ac:dyDescent="0.25">
      <c r="A18" s="30" t="s">
        <v>76</v>
      </c>
      <c r="B18" s="31" t="s">
        <v>77</v>
      </c>
      <c r="C18" s="32" t="s">
        <v>44</v>
      </c>
      <c r="D18" s="32" t="s">
        <v>53</v>
      </c>
      <c r="E18" s="33" t="s">
        <v>78</v>
      </c>
      <c r="F18" s="34">
        <v>43466</v>
      </c>
      <c r="G18" s="34">
        <v>44742</v>
      </c>
      <c r="H18" s="35">
        <f t="shared" si="0"/>
        <v>42</v>
      </c>
      <c r="I18" s="35">
        <f t="shared" si="1"/>
        <v>1</v>
      </c>
      <c r="J18" s="36" t="s">
        <v>79</v>
      </c>
      <c r="K18" s="36" t="s">
        <v>80</v>
      </c>
      <c r="L18" s="37">
        <f t="shared" si="2"/>
        <v>0</v>
      </c>
      <c r="M18" s="37">
        <f t="shared" si="3"/>
        <v>0</v>
      </c>
      <c r="N18" s="38">
        <v>0.8</v>
      </c>
      <c r="O18" s="35">
        <f t="shared" si="4"/>
        <v>0</v>
      </c>
      <c r="P18" s="36" t="s">
        <v>81</v>
      </c>
      <c r="Q18" s="36" t="s">
        <v>82</v>
      </c>
      <c r="R18" s="37">
        <f t="shared" si="5"/>
        <v>0</v>
      </c>
      <c r="S18" s="37">
        <f t="shared" si="6"/>
        <v>0</v>
      </c>
    </row>
    <row r="19" spans="1:19" ht="21.95" customHeight="1" x14ac:dyDescent="0.25">
      <c r="A19" s="30" t="s">
        <v>83</v>
      </c>
      <c r="B19" s="31" t="s">
        <v>84</v>
      </c>
      <c r="C19" s="32" t="s">
        <v>85</v>
      </c>
      <c r="D19" s="32" t="s">
        <v>45</v>
      </c>
      <c r="E19" s="33" t="s">
        <v>86</v>
      </c>
      <c r="F19" s="34">
        <v>43466</v>
      </c>
      <c r="G19" s="34">
        <v>44742</v>
      </c>
      <c r="H19" s="35">
        <f t="shared" si="0"/>
        <v>42</v>
      </c>
      <c r="I19" s="35">
        <f t="shared" si="1"/>
        <v>1</v>
      </c>
      <c r="J19" s="36" t="s">
        <v>87</v>
      </c>
      <c r="K19" s="36" t="s">
        <v>88</v>
      </c>
      <c r="L19" s="37">
        <f t="shared" si="2"/>
        <v>0</v>
      </c>
      <c r="M19" s="37">
        <f t="shared" si="3"/>
        <v>0</v>
      </c>
      <c r="N19" s="38">
        <v>0.8</v>
      </c>
      <c r="O19" s="35">
        <f t="shared" si="4"/>
        <v>0</v>
      </c>
      <c r="P19" s="36" t="s">
        <v>89</v>
      </c>
      <c r="Q19" s="36" t="s">
        <v>90</v>
      </c>
      <c r="R19" s="37">
        <f t="shared" si="5"/>
        <v>0</v>
      </c>
      <c r="S19" s="37">
        <f t="shared" si="6"/>
        <v>0</v>
      </c>
    </row>
    <row r="20" spans="1:19" ht="21.95" customHeight="1" x14ac:dyDescent="0.25">
      <c r="A20" s="30" t="s">
        <v>91</v>
      </c>
      <c r="B20" s="31" t="s">
        <v>92</v>
      </c>
      <c r="C20" s="32" t="s">
        <v>44</v>
      </c>
      <c r="D20" s="32" t="s">
        <v>53</v>
      </c>
      <c r="E20" s="33" t="s">
        <v>93</v>
      </c>
      <c r="F20" s="34">
        <v>43466</v>
      </c>
      <c r="G20" s="34">
        <v>44742</v>
      </c>
      <c r="H20" s="35">
        <f t="shared" si="0"/>
        <v>42</v>
      </c>
      <c r="I20" s="35">
        <f t="shared" si="1"/>
        <v>1</v>
      </c>
      <c r="J20" s="36" t="s">
        <v>94</v>
      </c>
      <c r="K20" s="36" t="s">
        <v>95</v>
      </c>
      <c r="L20" s="37">
        <f t="shared" si="2"/>
        <v>0</v>
      </c>
      <c r="M20" s="37">
        <f t="shared" si="3"/>
        <v>0</v>
      </c>
      <c r="N20" s="38">
        <v>0.8</v>
      </c>
      <c r="O20" s="35">
        <f t="shared" si="4"/>
        <v>0</v>
      </c>
      <c r="P20" s="36" t="s">
        <v>96</v>
      </c>
      <c r="Q20" s="36" t="s">
        <v>97</v>
      </c>
      <c r="R20" s="37">
        <f t="shared" si="5"/>
        <v>0</v>
      </c>
      <c r="S20" s="37">
        <f t="shared" si="6"/>
        <v>0</v>
      </c>
    </row>
    <row r="21" spans="1:19" ht="21.95" customHeight="1" x14ac:dyDescent="0.25">
      <c r="A21" s="30" t="s">
        <v>98</v>
      </c>
      <c r="B21" s="31" t="s">
        <v>99</v>
      </c>
      <c r="C21" s="32" t="s">
        <v>44</v>
      </c>
      <c r="D21" s="32" t="s">
        <v>100</v>
      </c>
      <c r="E21" s="33" t="s">
        <v>101</v>
      </c>
      <c r="F21" s="34">
        <v>43466</v>
      </c>
      <c r="G21" s="34">
        <v>44742</v>
      </c>
      <c r="H21" s="35">
        <f t="shared" si="0"/>
        <v>42</v>
      </c>
      <c r="I21" s="35">
        <f t="shared" si="1"/>
        <v>1</v>
      </c>
      <c r="J21" s="36" t="s">
        <v>102</v>
      </c>
      <c r="K21" s="36" t="s">
        <v>103</v>
      </c>
      <c r="L21" s="37">
        <f t="shared" si="2"/>
        <v>0</v>
      </c>
      <c r="M21" s="37">
        <f t="shared" si="3"/>
        <v>0</v>
      </c>
      <c r="N21" s="38">
        <v>0.8</v>
      </c>
      <c r="O21" s="35">
        <f t="shared" si="4"/>
        <v>0</v>
      </c>
      <c r="P21" s="36" t="s">
        <v>104</v>
      </c>
      <c r="Q21" s="36" t="s">
        <v>105</v>
      </c>
      <c r="R21" s="37">
        <f t="shared" si="5"/>
        <v>0</v>
      </c>
      <c r="S21" s="37">
        <f t="shared" si="6"/>
        <v>0</v>
      </c>
    </row>
    <row r="22" spans="1:19" ht="21.95" customHeight="1" x14ac:dyDescent="0.25">
      <c r="A22" s="30" t="s">
        <v>106</v>
      </c>
      <c r="B22" s="31" t="s">
        <v>107</v>
      </c>
      <c r="C22" s="32" t="s">
        <v>44</v>
      </c>
      <c r="D22" s="32" t="s">
        <v>53</v>
      </c>
      <c r="E22" s="33" t="s">
        <v>108</v>
      </c>
      <c r="F22" s="34">
        <v>43466</v>
      </c>
      <c r="G22" s="34">
        <v>44742</v>
      </c>
      <c r="H22" s="35">
        <f t="shared" si="0"/>
        <v>42</v>
      </c>
      <c r="I22" s="35">
        <f t="shared" si="1"/>
        <v>1</v>
      </c>
      <c r="J22" s="36" t="s">
        <v>109</v>
      </c>
      <c r="K22" s="36" t="s">
        <v>110</v>
      </c>
      <c r="L22" s="37">
        <f t="shared" si="2"/>
        <v>0</v>
      </c>
      <c r="M22" s="37">
        <f t="shared" si="3"/>
        <v>0</v>
      </c>
      <c r="N22" s="38">
        <v>0.8</v>
      </c>
      <c r="O22" s="35">
        <f t="shared" si="4"/>
        <v>0</v>
      </c>
      <c r="P22" s="36" t="s">
        <v>111</v>
      </c>
      <c r="Q22" s="36" t="s">
        <v>112</v>
      </c>
      <c r="R22" s="37">
        <f t="shared" si="5"/>
        <v>0</v>
      </c>
      <c r="S22" s="37">
        <f t="shared" si="6"/>
        <v>0</v>
      </c>
    </row>
    <row r="23" spans="1:19" ht="21.95" customHeight="1" x14ac:dyDescent="0.25">
      <c r="A23" s="30" t="s">
        <v>113</v>
      </c>
      <c r="B23" s="31" t="s">
        <v>114</v>
      </c>
      <c r="C23" s="32" t="s">
        <v>44</v>
      </c>
      <c r="D23" s="32" t="s">
        <v>53</v>
      </c>
      <c r="E23" s="33" t="s">
        <v>115</v>
      </c>
      <c r="F23" s="34">
        <v>43466</v>
      </c>
      <c r="G23" s="34">
        <v>44742</v>
      </c>
      <c r="H23" s="35">
        <f t="shared" si="0"/>
        <v>42</v>
      </c>
      <c r="I23" s="35">
        <f t="shared" si="1"/>
        <v>1</v>
      </c>
      <c r="J23" s="36" t="s">
        <v>116</v>
      </c>
      <c r="K23" s="36" t="s">
        <v>117</v>
      </c>
      <c r="L23" s="37">
        <f t="shared" si="2"/>
        <v>0</v>
      </c>
      <c r="M23" s="37">
        <f t="shared" si="3"/>
        <v>0</v>
      </c>
      <c r="N23" s="38">
        <v>0.8</v>
      </c>
      <c r="O23" s="35">
        <f t="shared" si="4"/>
        <v>0</v>
      </c>
      <c r="P23" s="36" t="s">
        <v>118</v>
      </c>
      <c r="Q23" s="36" t="s">
        <v>119</v>
      </c>
      <c r="R23" s="37">
        <f t="shared" si="5"/>
        <v>0</v>
      </c>
      <c r="S23" s="37">
        <f t="shared" si="6"/>
        <v>0</v>
      </c>
    </row>
    <row r="24" spans="1:19" ht="21.95" customHeight="1" x14ac:dyDescent="0.25">
      <c r="A24" s="30" t="s">
        <v>120</v>
      </c>
      <c r="B24" s="31" t="s">
        <v>121</v>
      </c>
      <c r="C24" s="32" t="s">
        <v>44</v>
      </c>
      <c r="D24" s="32" t="s">
        <v>100</v>
      </c>
      <c r="E24" s="33" t="s">
        <v>122</v>
      </c>
      <c r="F24" s="34">
        <v>43466</v>
      </c>
      <c r="G24" s="34">
        <v>44742</v>
      </c>
      <c r="H24" s="35">
        <f t="shared" si="0"/>
        <v>42</v>
      </c>
      <c r="I24" s="35">
        <f t="shared" si="1"/>
        <v>1</v>
      </c>
      <c r="J24" s="36" t="s">
        <v>123</v>
      </c>
      <c r="K24" s="36" t="s">
        <v>124</v>
      </c>
      <c r="L24" s="37">
        <f t="shared" si="2"/>
        <v>0</v>
      </c>
      <c r="M24" s="37">
        <f t="shared" si="3"/>
        <v>0</v>
      </c>
      <c r="N24" s="38">
        <v>0.8</v>
      </c>
      <c r="O24" s="35">
        <f t="shared" si="4"/>
        <v>0</v>
      </c>
      <c r="P24" s="36" t="s">
        <v>125</v>
      </c>
      <c r="Q24" s="36" t="s">
        <v>126</v>
      </c>
      <c r="R24" s="37">
        <f t="shared" si="5"/>
        <v>0</v>
      </c>
      <c r="S24" s="37">
        <f t="shared" si="6"/>
        <v>0</v>
      </c>
    </row>
    <row r="25" spans="1:19" ht="21.95" customHeight="1" x14ac:dyDescent="0.25">
      <c r="A25" s="30" t="s">
        <v>127</v>
      </c>
      <c r="B25" s="31" t="s">
        <v>128</v>
      </c>
      <c r="C25" s="32" t="s">
        <v>44</v>
      </c>
      <c r="D25" s="32" t="s">
        <v>53</v>
      </c>
      <c r="E25" s="33" t="s">
        <v>129</v>
      </c>
      <c r="F25" s="34">
        <v>43466</v>
      </c>
      <c r="G25" s="34">
        <v>44742</v>
      </c>
      <c r="H25" s="35">
        <f t="shared" si="0"/>
        <v>42</v>
      </c>
      <c r="I25" s="35">
        <f t="shared" si="1"/>
        <v>1</v>
      </c>
      <c r="J25" s="36" t="s">
        <v>130</v>
      </c>
      <c r="K25" s="36" t="s">
        <v>131</v>
      </c>
      <c r="L25" s="37">
        <f t="shared" si="2"/>
        <v>0</v>
      </c>
      <c r="M25" s="37">
        <f t="shared" si="3"/>
        <v>0</v>
      </c>
      <c r="N25" s="38">
        <v>0.8</v>
      </c>
      <c r="O25" s="35">
        <f t="shared" si="4"/>
        <v>0</v>
      </c>
      <c r="P25" s="36" t="s">
        <v>132</v>
      </c>
      <c r="Q25" s="36" t="s">
        <v>133</v>
      </c>
      <c r="R25" s="37">
        <f t="shared" si="5"/>
        <v>0</v>
      </c>
      <c r="S25" s="37">
        <f t="shared" si="6"/>
        <v>0</v>
      </c>
    </row>
    <row r="26" spans="1:19" ht="21.95" customHeight="1" x14ac:dyDescent="0.25">
      <c r="A26" s="30" t="s">
        <v>134</v>
      </c>
      <c r="B26" s="31" t="s">
        <v>135</v>
      </c>
      <c r="C26" s="32" t="s">
        <v>44</v>
      </c>
      <c r="D26" s="32" t="s">
        <v>136</v>
      </c>
      <c r="E26" s="33" t="s">
        <v>137</v>
      </c>
      <c r="F26" s="34">
        <v>43466</v>
      </c>
      <c r="G26" s="34">
        <v>44742</v>
      </c>
      <c r="H26" s="35">
        <f t="shared" si="0"/>
        <v>42</v>
      </c>
      <c r="I26" s="35">
        <f t="shared" si="1"/>
        <v>1</v>
      </c>
      <c r="J26" s="36" t="s">
        <v>138</v>
      </c>
      <c r="K26" s="36" t="s">
        <v>139</v>
      </c>
      <c r="L26" s="37">
        <f t="shared" si="2"/>
        <v>0</v>
      </c>
      <c r="M26" s="37">
        <f t="shared" si="3"/>
        <v>0</v>
      </c>
      <c r="N26" s="38">
        <v>0.8</v>
      </c>
      <c r="O26" s="35">
        <f t="shared" si="4"/>
        <v>0</v>
      </c>
      <c r="P26" s="36" t="s">
        <v>140</v>
      </c>
      <c r="Q26" s="36" t="s">
        <v>141</v>
      </c>
      <c r="R26" s="37">
        <f t="shared" si="5"/>
        <v>0</v>
      </c>
      <c r="S26" s="37">
        <f t="shared" si="6"/>
        <v>0</v>
      </c>
    </row>
    <row r="27" spans="1:19" ht="21.95" customHeight="1" x14ac:dyDescent="0.25">
      <c r="A27" s="30" t="s">
        <v>142</v>
      </c>
      <c r="B27" s="31" t="s">
        <v>143</v>
      </c>
      <c r="C27" s="32" t="s">
        <v>44</v>
      </c>
      <c r="D27" s="32" t="s">
        <v>100</v>
      </c>
      <c r="E27" s="33" t="s">
        <v>144</v>
      </c>
      <c r="F27" s="34">
        <v>43466</v>
      </c>
      <c r="G27" s="34">
        <v>44742</v>
      </c>
      <c r="H27" s="35">
        <f t="shared" si="0"/>
        <v>42</v>
      </c>
      <c r="I27" s="35">
        <f t="shared" si="1"/>
        <v>1</v>
      </c>
      <c r="J27" s="36" t="s">
        <v>145</v>
      </c>
      <c r="K27" s="36" t="s">
        <v>146</v>
      </c>
      <c r="L27" s="37">
        <f t="shared" si="2"/>
        <v>0</v>
      </c>
      <c r="M27" s="37">
        <f t="shared" si="3"/>
        <v>0</v>
      </c>
      <c r="N27" s="38">
        <v>0.8</v>
      </c>
      <c r="O27" s="35">
        <f t="shared" si="4"/>
        <v>0</v>
      </c>
      <c r="P27" s="36" t="s">
        <v>147</v>
      </c>
      <c r="Q27" s="36" t="s">
        <v>148</v>
      </c>
      <c r="R27" s="37">
        <f t="shared" si="5"/>
        <v>0</v>
      </c>
      <c r="S27" s="37">
        <f t="shared" si="6"/>
        <v>0</v>
      </c>
    </row>
    <row r="28" spans="1:19" ht="21.95" customHeight="1" x14ac:dyDescent="0.25">
      <c r="A28" s="30" t="s">
        <v>149</v>
      </c>
      <c r="B28" s="31" t="s">
        <v>150</v>
      </c>
      <c r="C28" s="32" t="s">
        <v>44</v>
      </c>
      <c r="D28" s="32" t="s">
        <v>53</v>
      </c>
      <c r="E28" s="33" t="s">
        <v>151</v>
      </c>
      <c r="F28" s="34">
        <v>43466</v>
      </c>
      <c r="G28" s="34">
        <v>44742</v>
      </c>
      <c r="H28" s="35">
        <f t="shared" si="0"/>
        <v>42</v>
      </c>
      <c r="I28" s="35">
        <f t="shared" si="1"/>
        <v>1</v>
      </c>
      <c r="J28" s="36" t="s">
        <v>152</v>
      </c>
      <c r="K28" s="36" t="s">
        <v>153</v>
      </c>
      <c r="L28" s="37">
        <f t="shared" si="2"/>
        <v>0</v>
      </c>
      <c r="M28" s="37">
        <f t="shared" si="3"/>
        <v>0</v>
      </c>
      <c r="N28" s="38">
        <v>0.8</v>
      </c>
      <c r="O28" s="35">
        <f t="shared" si="4"/>
        <v>0</v>
      </c>
      <c r="P28" s="36" t="s">
        <v>154</v>
      </c>
      <c r="Q28" s="36" t="s">
        <v>155</v>
      </c>
      <c r="R28" s="37">
        <f t="shared" si="5"/>
        <v>0</v>
      </c>
      <c r="S28" s="37">
        <f t="shared" si="6"/>
        <v>0</v>
      </c>
    </row>
    <row r="29" spans="1:19" ht="21.95" customHeight="1" x14ac:dyDescent="0.25">
      <c r="A29" s="30" t="s">
        <v>156</v>
      </c>
      <c r="B29" s="31" t="s">
        <v>157</v>
      </c>
      <c r="C29" s="32" t="s">
        <v>44</v>
      </c>
      <c r="D29" s="32" t="s">
        <v>53</v>
      </c>
      <c r="E29" s="33" t="s">
        <v>158</v>
      </c>
      <c r="F29" s="34">
        <v>43466</v>
      </c>
      <c r="G29" s="34">
        <v>44742</v>
      </c>
      <c r="H29" s="35">
        <f t="shared" si="0"/>
        <v>42</v>
      </c>
      <c r="I29" s="35">
        <f t="shared" si="1"/>
        <v>1</v>
      </c>
      <c r="J29" s="36" t="s">
        <v>159</v>
      </c>
      <c r="K29" s="36" t="s">
        <v>160</v>
      </c>
      <c r="L29" s="37">
        <f t="shared" si="2"/>
        <v>0</v>
      </c>
      <c r="M29" s="37">
        <f t="shared" si="3"/>
        <v>0</v>
      </c>
      <c r="N29" s="38">
        <v>0.8</v>
      </c>
      <c r="O29" s="35">
        <f t="shared" si="4"/>
        <v>0</v>
      </c>
      <c r="P29" s="36" t="s">
        <v>161</v>
      </c>
      <c r="Q29" s="36" t="s">
        <v>162</v>
      </c>
      <c r="R29" s="37">
        <f t="shared" si="5"/>
        <v>0</v>
      </c>
      <c r="S29" s="37">
        <f t="shared" si="6"/>
        <v>0</v>
      </c>
    </row>
    <row r="30" spans="1:19" ht="21.95" customHeight="1" x14ac:dyDescent="0.25">
      <c r="A30" s="30" t="s">
        <v>163</v>
      </c>
      <c r="B30" s="31" t="s">
        <v>164</v>
      </c>
      <c r="C30" s="32" t="s">
        <v>44</v>
      </c>
      <c r="D30" s="32" t="s">
        <v>100</v>
      </c>
      <c r="E30" s="33" t="s">
        <v>165</v>
      </c>
      <c r="F30" s="34">
        <v>43466</v>
      </c>
      <c r="G30" s="34">
        <v>44742</v>
      </c>
      <c r="H30" s="35">
        <f t="shared" si="0"/>
        <v>42</v>
      </c>
      <c r="I30" s="35">
        <f t="shared" si="1"/>
        <v>1</v>
      </c>
      <c r="J30" s="36" t="s">
        <v>166</v>
      </c>
      <c r="K30" s="36" t="s">
        <v>167</v>
      </c>
      <c r="L30" s="37">
        <f t="shared" si="2"/>
        <v>0</v>
      </c>
      <c r="M30" s="37">
        <f t="shared" si="3"/>
        <v>0</v>
      </c>
      <c r="N30" s="38">
        <v>0.8</v>
      </c>
      <c r="O30" s="35">
        <f t="shared" si="4"/>
        <v>0</v>
      </c>
      <c r="P30" s="36" t="s">
        <v>168</v>
      </c>
      <c r="Q30" s="36" t="s">
        <v>169</v>
      </c>
      <c r="R30" s="37">
        <f t="shared" si="5"/>
        <v>0</v>
      </c>
      <c r="S30" s="37">
        <f t="shared" si="6"/>
        <v>0</v>
      </c>
    </row>
    <row r="31" spans="1:19" ht="21.95" customHeight="1" x14ac:dyDescent="0.25">
      <c r="A31" s="30" t="s">
        <v>170</v>
      </c>
      <c r="B31" s="31" t="s">
        <v>171</v>
      </c>
      <c r="C31" s="32" t="s">
        <v>44</v>
      </c>
      <c r="D31" s="32" t="s">
        <v>172</v>
      </c>
      <c r="E31" s="33" t="s">
        <v>173</v>
      </c>
      <c r="F31" s="34">
        <v>43466</v>
      </c>
      <c r="G31" s="34">
        <v>44742</v>
      </c>
      <c r="H31" s="35">
        <f t="shared" si="0"/>
        <v>42</v>
      </c>
      <c r="I31" s="35">
        <f t="shared" si="1"/>
        <v>1</v>
      </c>
      <c r="J31" s="36" t="s">
        <v>174</v>
      </c>
      <c r="K31" s="36" t="s">
        <v>175</v>
      </c>
      <c r="L31" s="37">
        <f t="shared" si="2"/>
        <v>0</v>
      </c>
      <c r="M31" s="37">
        <f t="shared" si="3"/>
        <v>0</v>
      </c>
      <c r="N31" s="38">
        <v>0.8</v>
      </c>
      <c r="O31" s="35">
        <f t="shared" si="4"/>
        <v>0</v>
      </c>
      <c r="P31" s="36" t="s">
        <v>176</v>
      </c>
      <c r="Q31" s="36" t="s">
        <v>177</v>
      </c>
      <c r="R31" s="37">
        <f t="shared" si="5"/>
        <v>0</v>
      </c>
      <c r="S31" s="37">
        <f t="shared" si="6"/>
        <v>0</v>
      </c>
    </row>
    <row r="32" spans="1:19" ht="21.95" customHeight="1" x14ac:dyDescent="0.25">
      <c r="A32" s="30" t="s">
        <v>178</v>
      </c>
      <c r="B32" s="31" t="s">
        <v>179</v>
      </c>
      <c r="C32" s="32" t="s">
        <v>44</v>
      </c>
      <c r="D32" s="32" t="s">
        <v>180</v>
      </c>
      <c r="E32" s="33" t="s">
        <v>181</v>
      </c>
      <c r="F32" s="34">
        <v>43466</v>
      </c>
      <c r="G32" s="34">
        <v>44742</v>
      </c>
      <c r="H32" s="35">
        <f t="shared" si="0"/>
        <v>42</v>
      </c>
      <c r="I32" s="35">
        <f t="shared" si="1"/>
        <v>1</v>
      </c>
      <c r="J32" s="36" t="s">
        <v>182</v>
      </c>
      <c r="K32" s="36" t="s">
        <v>183</v>
      </c>
      <c r="L32" s="37">
        <f t="shared" si="2"/>
        <v>0</v>
      </c>
      <c r="M32" s="37">
        <f t="shared" si="3"/>
        <v>0</v>
      </c>
      <c r="N32" s="38">
        <v>0.8</v>
      </c>
      <c r="O32" s="35">
        <f t="shared" si="4"/>
        <v>0</v>
      </c>
      <c r="P32" s="36" t="s">
        <v>184</v>
      </c>
      <c r="Q32" s="36" t="s">
        <v>185</v>
      </c>
      <c r="R32" s="37">
        <f t="shared" si="5"/>
        <v>0</v>
      </c>
      <c r="S32" s="37">
        <f t="shared" si="6"/>
        <v>0</v>
      </c>
    </row>
    <row r="33" spans="1:19" ht="21.95" customHeight="1" x14ac:dyDescent="0.25">
      <c r="A33" s="30" t="s">
        <v>186</v>
      </c>
      <c r="B33" s="31" t="s">
        <v>187</v>
      </c>
      <c r="C33" s="32" t="s">
        <v>44</v>
      </c>
      <c r="D33" s="32" t="s">
        <v>70</v>
      </c>
      <c r="E33" s="33" t="s">
        <v>188</v>
      </c>
      <c r="F33" s="34">
        <v>43466</v>
      </c>
      <c r="G33" s="34">
        <v>44742</v>
      </c>
      <c r="H33" s="35">
        <f t="shared" si="0"/>
        <v>42</v>
      </c>
      <c r="I33" s="35">
        <f t="shared" si="1"/>
        <v>1</v>
      </c>
      <c r="J33" s="36" t="s">
        <v>189</v>
      </c>
      <c r="K33" s="36" t="s">
        <v>190</v>
      </c>
      <c r="L33" s="37">
        <f t="shared" si="2"/>
        <v>0</v>
      </c>
      <c r="M33" s="37">
        <f t="shared" si="3"/>
        <v>0</v>
      </c>
      <c r="N33" s="38">
        <v>0.8</v>
      </c>
      <c r="O33" s="35">
        <f t="shared" si="4"/>
        <v>0</v>
      </c>
      <c r="P33" s="36" t="s">
        <v>191</v>
      </c>
      <c r="Q33" s="36" t="s">
        <v>192</v>
      </c>
      <c r="R33" s="37">
        <f t="shared" si="5"/>
        <v>0</v>
      </c>
      <c r="S33" s="37">
        <f t="shared" si="6"/>
        <v>0</v>
      </c>
    </row>
    <row r="34" spans="1:19" ht="21.95" customHeight="1" x14ac:dyDescent="0.25">
      <c r="A34" s="30" t="s">
        <v>193</v>
      </c>
      <c r="B34" s="31" t="s">
        <v>194</v>
      </c>
      <c r="C34" s="32" t="s">
        <v>44</v>
      </c>
      <c r="D34" s="32" t="s">
        <v>53</v>
      </c>
      <c r="E34" s="33" t="s">
        <v>195</v>
      </c>
      <c r="F34" s="34">
        <v>43466</v>
      </c>
      <c r="G34" s="34">
        <v>44742</v>
      </c>
      <c r="H34" s="35">
        <f t="shared" si="0"/>
        <v>42</v>
      </c>
      <c r="I34" s="35">
        <f t="shared" si="1"/>
        <v>1</v>
      </c>
      <c r="J34" s="36" t="s">
        <v>196</v>
      </c>
      <c r="K34" s="36" t="s">
        <v>197</v>
      </c>
      <c r="L34" s="37">
        <f t="shared" si="2"/>
        <v>0</v>
      </c>
      <c r="M34" s="37">
        <f t="shared" si="3"/>
        <v>0</v>
      </c>
      <c r="N34" s="38">
        <v>0.8</v>
      </c>
      <c r="O34" s="35">
        <f t="shared" si="4"/>
        <v>0</v>
      </c>
      <c r="P34" s="36" t="s">
        <v>198</v>
      </c>
      <c r="Q34" s="36" t="s">
        <v>199</v>
      </c>
      <c r="R34" s="37">
        <f t="shared" si="5"/>
        <v>0</v>
      </c>
      <c r="S34" s="37">
        <f t="shared" si="6"/>
        <v>0</v>
      </c>
    </row>
    <row r="35" spans="1:19" ht="21.95" customHeight="1" x14ac:dyDescent="0.25">
      <c r="A35" s="30" t="s">
        <v>200</v>
      </c>
      <c r="B35" s="31" t="s">
        <v>201</v>
      </c>
      <c r="C35" s="32" t="s">
        <v>44</v>
      </c>
      <c r="D35" s="32" t="s">
        <v>70</v>
      </c>
      <c r="E35" s="33" t="s">
        <v>202</v>
      </c>
      <c r="F35" s="34">
        <v>43466</v>
      </c>
      <c r="G35" s="34">
        <v>44742</v>
      </c>
      <c r="H35" s="35">
        <f t="shared" si="0"/>
        <v>42</v>
      </c>
      <c r="I35" s="35">
        <f t="shared" si="1"/>
        <v>1</v>
      </c>
      <c r="J35" s="36" t="s">
        <v>203</v>
      </c>
      <c r="K35" s="36" t="s">
        <v>204</v>
      </c>
      <c r="L35" s="37">
        <f t="shared" si="2"/>
        <v>0</v>
      </c>
      <c r="M35" s="37">
        <f t="shared" si="3"/>
        <v>0</v>
      </c>
      <c r="N35" s="38">
        <v>0.8</v>
      </c>
      <c r="O35" s="35">
        <f t="shared" si="4"/>
        <v>0</v>
      </c>
      <c r="P35" s="36" t="s">
        <v>205</v>
      </c>
      <c r="Q35" s="36" t="s">
        <v>206</v>
      </c>
      <c r="R35" s="37">
        <f t="shared" si="5"/>
        <v>0</v>
      </c>
      <c r="S35" s="37">
        <f t="shared" si="6"/>
        <v>0</v>
      </c>
    </row>
    <row r="36" spans="1:19" ht="21.95" customHeight="1" x14ac:dyDescent="0.25">
      <c r="A36" s="30" t="s">
        <v>207</v>
      </c>
      <c r="B36" s="31" t="s">
        <v>208</v>
      </c>
      <c r="C36" s="32" t="s">
        <v>44</v>
      </c>
      <c r="D36" s="32" t="s">
        <v>136</v>
      </c>
      <c r="E36" s="33" t="s">
        <v>209</v>
      </c>
      <c r="F36" s="34">
        <v>43466</v>
      </c>
      <c r="G36" s="34">
        <v>44742</v>
      </c>
      <c r="H36" s="35">
        <f t="shared" si="0"/>
        <v>42</v>
      </c>
      <c r="I36" s="35">
        <f t="shared" si="1"/>
        <v>1</v>
      </c>
      <c r="J36" s="36" t="s">
        <v>210</v>
      </c>
      <c r="K36" s="36" t="s">
        <v>211</v>
      </c>
      <c r="L36" s="37">
        <f t="shared" si="2"/>
        <v>0</v>
      </c>
      <c r="M36" s="37">
        <f t="shared" si="3"/>
        <v>0</v>
      </c>
      <c r="N36" s="38">
        <v>0.8</v>
      </c>
      <c r="O36" s="35">
        <f t="shared" si="4"/>
        <v>0</v>
      </c>
      <c r="P36" s="36" t="s">
        <v>212</v>
      </c>
      <c r="Q36" s="36" t="s">
        <v>213</v>
      </c>
      <c r="R36" s="37">
        <f t="shared" si="5"/>
        <v>0</v>
      </c>
      <c r="S36" s="37">
        <f t="shared" si="6"/>
        <v>0</v>
      </c>
    </row>
    <row r="37" spans="1:19" ht="21.95" customHeight="1" x14ac:dyDescent="0.25">
      <c r="A37" s="30" t="s">
        <v>214</v>
      </c>
      <c r="B37" s="31" t="s">
        <v>215</v>
      </c>
      <c r="C37" s="32" t="s">
        <v>216</v>
      </c>
      <c r="D37" s="32" t="s">
        <v>217</v>
      </c>
      <c r="E37" s="33" t="s">
        <v>218</v>
      </c>
      <c r="F37" s="34">
        <v>43466</v>
      </c>
      <c r="G37" s="34">
        <v>44742</v>
      </c>
      <c r="H37" s="35">
        <f t="shared" si="0"/>
        <v>42</v>
      </c>
      <c r="I37" s="35">
        <f t="shared" si="1"/>
        <v>1</v>
      </c>
      <c r="J37" s="36" t="s">
        <v>219</v>
      </c>
      <c r="K37" s="36" t="s">
        <v>220</v>
      </c>
      <c r="L37" s="37">
        <f t="shared" si="2"/>
        <v>0</v>
      </c>
      <c r="M37" s="37">
        <f t="shared" si="3"/>
        <v>0</v>
      </c>
      <c r="N37" s="38">
        <v>0.8</v>
      </c>
      <c r="O37" s="35">
        <f t="shared" si="4"/>
        <v>0</v>
      </c>
      <c r="P37" s="36" t="s">
        <v>221</v>
      </c>
      <c r="Q37" s="36" t="s">
        <v>222</v>
      </c>
      <c r="R37" s="37">
        <f t="shared" si="5"/>
        <v>0</v>
      </c>
      <c r="S37" s="37">
        <f t="shared" si="6"/>
        <v>0</v>
      </c>
    </row>
    <row r="38" spans="1:19" ht="21.95" customHeight="1" x14ac:dyDescent="0.25">
      <c r="A38" s="30" t="s">
        <v>223</v>
      </c>
      <c r="B38" s="31" t="s">
        <v>224</v>
      </c>
      <c r="C38" s="32" t="s">
        <v>44</v>
      </c>
      <c r="D38" s="32" t="s">
        <v>225</v>
      </c>
      <c r="E38" s="33" t="s">
        <v>226</v>
      </c>
      <c r="F38" s="34">
        <v>43466</v>
      </c>
      <c r="G38" s="34">
        <v>44742</v>
      </c>
      <c r="H38" s="35">
        <f t="shared" si="0"/>
        <v>42</v>
      </c>
      <c r="I38" s="35">
        <f t="shared" si="1"/>
        <v>1</v>
      </c>
      <c r="J38" s="36" t="s">
        <v>227</v>
      </c>
      <c r="K38" s="36" t="s">
        <v>228</v>
      </c>
      <c r="L38" s="37">
        <f t="shared" si="2"/>
        <v>0</v>
      </c>
      <c r="M38" s="37">
        <f t="shared" si="3"/>
        <v>0</v>
      </c>
      <c r="N38" s="38">
        <v>0.8</v>
      </c>
      <c r="O38" s="35">
        <f t="shared" si="4"/>
        <v>0</v>
      </c>
      <c r="P38" s="36" t="s">
        <v>229</v>
      </c>
      <c r="Q38" s="36" t="s">
        <v>230</v>
      </c>
      <c r="R38" s="37">
        <f t="shared" si="5"/>
        <v>0</v>
      </c>
      <c r="S38" s="37">
        <f t="shared" si="6"/>
        <v>0</v>
      </c>
    </row>
    <row r="39" spans="1:19" ht="21.95" customHeight="1" x14ac:dyDescent="0.25">
      <c r="A39" s="30" t="s">
        <v>231</v>
      </c>
      <c r="B39" s="31" t="s">
        <v>232</v>
      </c>
      <c r="C39" s="32" t="s">
        <v>44</v>
      </c>
      <c r="D39" s="32" t="s">
        <v>53</v>
      </c>
      <c r="E39" s="33" t="s">
        <v>233</v>
      </c>
      <c r="F39" s="34">
        <v>43466</v>
      </c>
      <c r="G39" s="34">
        <v>44742</v>
      </c>
      <c r="H39" s="35">
        <f t="shared" si="0"/>
        <v>42</v>
      </c>
      <c r="I39" s="35">
        <f t="shared" si="1"/>
        <v>1</v>
      </c>
      <c r="J39" s="36" t="s">
        <v>234</v>
      </c>
      <c r="K39" s="36" t="s">
        <v>235</v>
      </c>
      <c r="L39" s="37">
        <f t="shared" si="2"/>
        <v>0</v>
      </c>
      <c r="M39" s="37">
        <f t="shared" si="3"/>
        <v>0</v>
      </c>
      <c r="N39" s="38">
        <v>0.8</v>
      </c>
      <c r="O39" s="35">
        <f t="shared" si="4"/>
        <v>0</v>
      </c>
      <c r="P39" s="36" t="s">
        <v>236</v>
      </c>
      <c r="Q39" s="36" t="s">
        <v>237</v>
      </c>
      <c r="R39" s="37">
        <f t="shared" si="5"/>
        <v>0</v>
      </c>
      <c r="S39" s="37">
        <f t="shared" si="6"/>
        <v>0</v>
      </c>
    </row>
    <row r="40" spans="1:19" ht="21.95" customHeight="1" x14ac:dyDescent="0.25">
      <c r="A40" s="30" t="s">
        <v>238</v>
      </c>
      <c r="B40" s="31" t="s">
        <v>239</v>
      </c>
      <c r="C40" s="32" t="s">
        <v>44</v>
      </c>
      <c r="D40" s="32" t="s">
        <v>100</v>
      </c>
      <c r="E40" s="33" t="s">
        <v>240</v>
      </c>
      <c r="F40" s="34">
        <v>43466</v>
      </c>
      <c r="G40" s="34">
        <v>44742</v>
      </c>
      <c r="H40" s="35">
        <f t="shared" si="0"/>
        <v>42</v>
      </c>
      <c r="I40" s="35">
        <f t="shared" si="1"/>
        <v>1</v>
      </c>
      <c r="J40" s="36" t="s">
        <v>241</v>
      </c>
      <c r="K40" s="36" t="s">
        <v>242</v>
      </c>
      <c r="L40" s="37">
        <f t="shared" si="2"/>
        <v>0</v>
      </c>
      <c r="M40" s="37">
        <f t="shared" si="3"/>
        <v>0</v>
      </c>
      <c r="N40" s="38">
        <v>0.8</v>
      </c>
      <c r="O40" s="35">
        <f t="shared" si="4"/>
        <v>0</v>
      </c>
      <c r="P40" s="36" t="s">
        <v>243</v>
      </c>
      <c r="Q40" s="36" t="s">
        <v>244</v>
      </c>
      <c r="R40" s="37">
        <f t="shared" si="5"/>
        <v>0</v>
      </c>
      <c r="S40" s="37">
        <f t="shared" si="6"/>
        <v>0</v>
      </c>
    </row>
    <row r="41" spans="1:19" ht="21.95" customHeight="1" x14ac:dyDescent="0.25">
      <c r="A41" s="30" t="s">
        <v>245</v>
      </c>
      <c r="B41" s="31" t="s">
        <v>246</v>
      </c>
      <c r="C41" s="32" t="s">
        <v>44</v>
      </c>
      <c r="D41" s="32" t="s">
        <v>53</v>
      </c>
      <c r="E41" s="33" t="s">
        <v>247</v>
      </c>
      <c r="F41" s="34">
        <v>43466</v>
      </c>
      <c r="G41" s="34">
        <v>44742</v>
      </c>
      <c r="H41" s="35">
        <f t="shared" si="0"/>
        <v>42</v>
      </c>
      <c r="I41" s="35">
        <f t="shared" si="1"/>
        <v>1</v>
      </c>
      <c r="J41" s="36" t="s">
        <v>248</v>
      </c>
      <c r="K41" s="36" t="s">
        <v>249</v>
      </c>
      <c r="L41" s="37">
        <f t="shared" si="2"/>
        <v>0</v>
      </c>
      <c r="M41" s="37">
        <f t="shared" si="3"/>
        <v>0</v>
      </c>
      <c r="N41" s="38">
        <v>0.8</v>
      </c>
      <c r="O41" s="35">
        <f t="shared" si="4"/>
        <v>0</v>
      </c>
      <c r="P41" s="36" t="s">
        <v>250</v>
      </c>
      <c r="Q41" s="36" t="s">
        <v>251</v>
      </c>
      <c r="R41" s="37">
        <f t="shared" si="5"/>
        <v>0</v>
      </c>
      <c r="S41" s="37">
        <f t="shared" si="6"/>
        <v>0</v>
      </c>
    </row>
    <row r="42" spans="1:19" ht="21.95" customHeight="1" x14ac:dyDescent="0.25">
      <c r="A42" s="30" t="s">
        <v>252</v>
      </c>
      <c r="B42" s="31" t="s">
        <v>253</v>
      </c>
      <c r="C42" s="32" t="s">
        <v>44</v>
      </c>
      <c r="D42" s="32" t="s">
        <v>100</v>
      </c>
      <c r="E42" s="33" t="s">
        <v>254</v>
      </c>
      <c r="F42" s="34">
        <v>43466</v>
      </c>
      <c r="G42" s="34">
        <v>44742</v>
      </c>
      <c r="H42" s="35">
        <f t="shared" si="0"/>
        <v>42</v>
      </c>
      <c r="I42" s="35">
        <f t="shared" si="1"/>
        <v>1</v>
      </c>
      <c r="J42" s="36" t="s">
        <v>255</v>
      </c>
      <c r="K42" s="36" t="s">
        <v>256</v>
      </c>
      <c r="L42" s="37">
        <f t="shared" si="2"/>
        <v>0</v>
      </c>
      <c r="M42" s="37">
        <f t="shared" si="3"/>
        <v>0</v>
      </c>
      <c r="N42" s="38">
        <v>0.8</v>
      </c>
      <c r="O42" s="35">
        <f t="shared" si="4"/>
        <v>0</v>
      </c>
      <c r="P42" s="36" t="s">
        <v>257</v>
      </c>
      <c r="Q42" s="36" t="s">
        <v>258</v>
      </c>
      <c r="R42" s="37">
        <f t="shared" si="5"/>
        <v>0</v>
      </c>
      <c r="S42" s="37">
        <f t="shared" si="6"/>
        <v>0</v>
      </c>
    </row>
    <row r="43" spans="1:19" ht="21.95" customHeight="1" x14ac:dyDescent="0.25">
      <c r="A43" s="30" t="s">
        <v>259</v>
      </c>
      <c r="B43" s="31" t="s">
        <v>260</v>
      </c>
      <c r="C43" s="32" t="s">
        <v>216</v>
      </c>
      <c r="D43" s="32" t="s">
        <v>62</v>
      </c>
      <c r="E43" s="33" t="s">
        <v>261</v>
      </c>
      <c r="F43" s="34">
        <v>43466</v>
      </c>
      <c r="G43" s="34">
        <v>44742</v>
      </c>
      <c r="H43" s="35">
        <f t="shared" si="0"/>
        <v>42</v>
      </c>
      <c r="I43" s="35">
        <f t="shared" si="1"/>
        <v>1</v>
      </c>
      <c r="J43" s="36" t="s">
        <v>262</v>
      </c>
      <c r="K43" s="36" t="s">
        <v>263</v>
      </c>
      <c r="L43" s="37">
        <f t="shared" si="2"/>
        <v>0</v>
      </c>
      <c r="M43" s="37">
        <f t="shared" si="3"/>
        <v>0</v>
      </c>
      <c r="N43" s="38">
        <v>0.8</v>
      </c>
      <c r="O43" s="35">
        <f t="shared" si="4"/>
        <v>0</v>
      </c>
      <c r="P43" s="36" t="s">
        <v>264</v>
      </c>
      <c r="Q43" s="36" t="s">
        <v>265</v>
      </c>
      <c r="R43" s="37">
        <f t="shared" si="5"/>
        <v>0</v>
      </c>
      <c r="S43" s="37">
        <f t="shared" si="6"/>
        <v>0</v>
      </c>
    </row>
    <row r="44" spans="1:19" ht="21.95" customHeight="1" x14ac:dyDescent="0.25">
      <c r="A44" s="30" t="s">
        <v>266</v>
      </c>
      <c r="B44" s="31" t="s">
        <v>267</v>
      </c>
      <c r="C44" s="32" t="s">
        <v>216</v>
      </c>
      <c r="D44" s="32" t="s">
        <v>268</v>
      </c>
      <c r="E44" s="33" t="s">
        <v>269</v>
      </c>
      <c r="F44" s="34">
        <v>43466</v>
      </c>
      <c r="G44" s="34">
        <v>44742</v>
      </c>
      <c r="H44" s="35">
        <f t="shared" si="0"/>
        <v>42</v>
      </c>
      <c r="I44" s="35">
        <f t="shared" si="1"/>
        <v>1</v>
      </c>
      <c r="J44" s="36" t="s">
        <v>270</v>
      </c>
      <c r="K44" s="36" t="s">
        <v>271</v>
      </c>
      <c r="L44" s="37">
        <f t="shared" si="2"/>
        <v>0</v>
      </c>
      <c r="M44" s="37">
        <f t="shared" si="3"/>
        <v>0</v>
      </c>
      <c r="N44" s="38">
        <v>0.8</v>
      </c>
      <c r="O44" s="35">
        <f t="shared" si="4"/>
        <v>0</v>
      </c>
      <c r="P44" s="36" t="s">
        <v>272</v>
      </c>
      <c r="Q44" s="36" t="s">
        <v>273</v>
      </c>
      <c r="R44" s="37">
        <f t="shared" si="5"/>
        <v>0</v>
      </c>
      <c r="S44" s="37">
        <f t="shared" si="6"/>
        <v>0</v>
      </c>
    </row>
    <row r="45" spans="1:19" ht="21.95" customHeight="1" x14ac:dyDescent="0.25">
      <c r="A45" s="30" t="s">
        <v>274</v>
      </c>
      <c r="B45" s="31" t="s">
        <v>275</v>
      </c>
      <c r="C45" s="32" t="s">
        <v>44</v>
      </c>
      <c r="D45" s="32" t="s">
        <v>45</v>
      </c>
      <c r="E45" s="33" t="s">
        <v>276</v>
      </c>
      <c r="F45" s="34">
        <v>43466</v>
      </c>
      <c r="G45" s="34">
        <v>44742</v>
      </c>
      <c r="H45" s="35">
        <f t="shared" si="0"/>
        <v>42</v>
      </c>
      <c r="I45" s="35">
        <f t="shared" si="1"/>
        <v>1</v>
      </c>
      <c r="J45" s="36" t="s">
        <v>277</v>
      </c>
      <c r="K45" s="36" t="s">
        <v>278</v>
      </c>
      <c r="L45" s="37">
        <f t="shared" si="2"/>
        <v>0</v>
      </c>
      <c r="M45" s="37">
        <f t="shared" si="3"/>
        <v>0</v>
      </c>
      <c r="N45" s="38">
        <v>0.8</v>
      </c>
      <c r="O45" s="35">
        <f t="shared" si="4"/>
        <v>0</v>
      </c>
      <c r="P45" s="36" t="s">
        <v>279</v>
      </c>
      <c r="Q45" s="36" t="s">
        <v>280</v>
      </c>
      <c r="R45" s="37">
        <f t="shared" si="5"/>
        <v>0</v>
      </c>
      <c r="S45" s="37">
        <f t="shared" si="6"/>
        <v>0</v>
      </c>
    </row>
    <row r="46" spans="1:19" ht="21.95" customHeight="1" x14ac:dyDescent="0.25">
      <c r="A46" s="30" t="s">
        <v>281</v>
      </c>
      <c r="B46" s="31" t="s">
        <v>282</v>
      </c>
      <c r="C46" s="32" t="s">
        <v>44</v>
      </c>
      <c r="D46" s="32" t="s">
        <v>100</v>
      </c>
      <c r="E46" s="33" t="s">
        <v>283</v>
      </c>
      <c r="F46" s="34">
        <v>43466</v>
      </c>
      <c r="G46" s="34">
        <v>44742</v>
      </c>
      <c r="H46" s="35">
        <f t="shared" ref="H46:H77" si="7">DATEDIF(F46,G46,"M")+1</f>
        <v>42</v>
      </c>
      <c r="I46" s="35">
        <f t="shared" ref="I46:I77" si="8">DATEDIF(F46,IF($B$6&lt;G46,$B$6,G46),"M")+1</f>
        <v>1</v>
      </c>
      <c r="J46" s="36" t="s">
        <v>284</v>
      </c>
      <c r="K46" s="36" t="s">
        <v>285</v>
      </c>
      <c r="L46" s="37">
        <f t="shared" ref="L46:L77" si="9">IFERROR(K46/J46,0)</f>
        <v>0</v>
      </c>
      <c r="M46" s="37">
        <f t="shared" ref="M46:M77" si="10">IFERROR(K46/(I46/H46*J46),0)</f>
        <v>0</v>
      </c>
      <c r="N46" s="38">
        <v>0.8</v>
      </c>
      <c r="O46" s="35">
        <f t="shared" ref="O46:O77" si="11">IFERROR((J46*N46),0)</f>
        <v>0</v>
      </c>
      <c r="P46" s="36" t="s">
        <v>286</v>
      </c>
      <c r="Q46" s="36" t="s">
        <v>287</v>
      </c>
      <c r="R46" s="37">
        <f t="shared" ref="R46:R77" si="12">IFERROR(Q46/P46,0)</f>
        <v>0</v>
      </c>
      <c r="S46" s="37">
        <f t="shared" ref="S46:S77" si="13">IFERROR(Q46/K46,0)</f>
        <v>0</v>
      </c>
    </row>
    <row r="47" spans="1:19" ht="21.95" customHeight="1" x14ac:dyDescent="0.25">
      <c r="A47" s="30" t="s">
        <v>288</v>
      </c>
      <c r="B47" s="31" t="s">
        <v>289</v>
      </c>
      <c r="C47" s="32" t="s">
        <v>216</v>
      </c>
      <c r="D47" s="32" t="s">
        <v>62</v>
      </c>
      <c r="E47" s="33" t="s">
        <v>290</v>
      </c>
      <c r="F47" s="34">
        <v>43466</v>
      </c>
      <c r="G47" s="34">
        <v>44742</v>
      </c>
      <c r="H47" s="35">
        <f t="shared" si="7"/>
        <v>42</v>
      </c>
      <c r="I47" s="35">
        <f t="shared" si="8"/>
        <v>1</v>
      </c>
      <c r="J47" s="36" t="s">
        <v>291</v>
      </c>
      <c r="K47" s="36" t="s">
        <v>292</v>
      </c>
      <c r="L47" s="37">
        <f t="shared" si="9"/>
        <v>0</v>
      </c>
      <c r="M47" s="37">
        <f t="shared" si="10"/>
        <v>0</v>
      </c>
      <c r="N47" s="38">
        <v>0.8</v>
      </c>
      <c r="O47" s="35">
        <f t="shared" si="11"/>
        <v>0</v>
      </c>
      <c r="P47" s="36" t="s">
        <v>293</v>
      </c>
      <c r="Q47" s="36" t="s">
        <v>294</v>
      </c>
      <c r="R47" s="37">
        <f t="shared" si="12"/>
        <v>0</v>
      </c>
      <c r="S47" s="37">
        <f t="shared" si="13"/>
        <v>0</v>
      </c>
    </row>
    <row r="48" spans="1:19" ht="21.95" customHeight="1" x14ac:dyDescent="0.25">
      <c r="A48" s="30" t="s">
        <v>295</v>
      </c>
      <c r="B48" s="31" t="s">
        <v>296</v>
      </c>
      <c r="C48" s="32" t="s">
        <v>44</v>
      </c>
      <c r="D48" s="32" t="s">
        <v>53</v>
      </c>
      <c r="E48" s="33" t="s">
        <v>297</v>
      </c>
      <c r="F48" s="34">
        <v>43466</v>
      </c>
      <c r="G48" s="34">
        <v>44742</v>
      </c>
      <c r="H48" s="35">
        <f t="shared" si="7"/>
        <v>42</v>
      </c>
      <c r="I48" s="35">
        <f t="shared" si="8"/>
        <v>1</v>
      </c>
      <c r="J48" s="36" t="s">
        <v>298</v>
      </c>
      <c r="K48" s="36" t="s">
        <v>299</v>
      </c>
      <c r="L48" s="37">
        <f t="shared" si="9"/>
        <v>0</v>
      </c>
      <c r="M48" s="37">
        <f t="shared" si="10"/>
        <v>0</v>
      </c>
      <c r="N48" s="38">
        <v>0.8</v>
      </c>
      <c r="O48" s="35">
        <f t="shared" si="11"/>
        <v>0</v>
      </c>
      <c r="P48" s="36" t="s">
        <v>300</v>
      </c>
      <c r="Q48" s="36" t="s">
        <v>301</v>
      </c>
      <c r="R48" s="37">
        <f t="shared" si="12"/>
        <v>0</v>
      </c>
      <c r="S48" s="37">
        <f t="shared" si="13"/>
        <v>0</v>
      </c>
    </row>
    <row r="49" spans="1:19" ht="21.95" customHeight="1" x14ac:dyDescent="0.25">
      <c r="A49" s="30" t="s">
        <v>302</v>
      </c>
      <c r="B49" s="31" t="s">
        <v>303</v>
      </c>
      <c r="C49" s="32" t="s">
        <v>44</v>
      </c>
      <c r="D49" s="32" t="s">
        <v>70</v>
      </c>
      <c r="E49" s="33" t="s">
        <v>304</v>
      </c>
      <c r="F49" s="34">
        <v>43466</v>
      </c>
      <c r="G49" s="34">
        <v>44742</v>
      </c>
      <c r="H49" s="35">
        <f t="shared" si="7"/>
        <v>42</v>
      </c>
      <c r="I49" s="35">
        <f t="shared" si="8"/>
        <v>1</v>
      </c>
      <c r="J49" s="36" t="s">
        <v>305</v>
      </c>
      <c r="K49" s="36" t="s">
        <v>306</v>
      </c>
      <c r="L49" s="37">
        <f t="shared" si="9"/>
        <v>0</v>
      </c>
      <c r="M49" s="37">
        <f t="shared" si="10"/>
        <v>0</v>
      </c>
      <c r="N49" s="38">
        <v>0.8</v>
      </c>
      <c r="O49" s="35">
        <f t="shared" si="11"/>
        <v>0</v>
      </c>
      <c r="P49" s="36" t="s">
        <v>307</v>
      </c>
      <c r="Q49" s="36" t="s">
        <v>308</v>
      </c>
      <c r="R49" s="37">
        <f t="shared" si="12"/>
        <v>0</v>
      </c>
      <c r="S49" s="37">
        <f t="shared" si="13"/>
        <v>0</v>
      </c>
    </row>
    <row r="50" spans="1:19" ht="21.95" customHeight="1" x14ac:dyDescent="0.25">
      <c r="A50" s="30" t="s">
        <v>309</v>
      </c>
      <c r="B50" s="31" t="s">
        <v>310</v>
      </c>
      <c r="C50" s="32" t="s">
        <v>216</v>
      </c>
      <c r="D50" s="32" t="s">
        <v>268</v>
      </c>
      <c r="E50" s="33" t="s">
        <v>311</v>
      </c>
      <c r="F50" s="34">
        <v>43466</v>
      </c>
      <c r="G50" s="34">
        <v>44742</v>
      </c>
      <c r="H50" s="35">
        <f t="shared" si="7"/>
        <v>42</v>
      </c>
      <c r="I50" s="35">
        <f t="shared" si="8"/>
        <v>1</v>
      </c>
      <c r="J50" s="36" t="s">
        <v>312</v>
      </c>
      <c r="K50" s="36" t="s">
        <v>313</v>
      </c>
      <c r="L50" s="37">
        <f t="shared" si="9"/>
        <v>0</v>
      </c>
      <c r="M50" s="37">
        <f t="shared" si="10"/>
        <v>0</v>
      </c>
      <c r="N50" s="38">
        <v>0.8</v>
      </c>
      <c r="O50" s="35">
        <f t="shared" si="11"/>
        <v>0</v>
      </c>
      <c r="P50" s="36" t="s">
        <v>314</v>
      </c>
      <c r="Q50" s="36" t="s">
        <v>315</v>
      </c>
      <c r="R50" s="37">
        <f t="shared" si="12"/>
        <v>0</v>
      </c>
      <c r="S50" s="37">
        <f t="shared" si="13"/>
        <v>0</v>
      </c>
    </row>
    <row r="51" spans="1:19" ht="21.95" customHeight="1" x14ac:dyDescent="0.25">
      <c r="A51" s="30" t="s">
        <v>316</v>
      </c>
      <c r="B51" s="31" t="s">
        <v>317</v>
      </c>
      <c r="C51" s="32" t="s">
        <v>44</v>
      </c>
      <c r="D51" s="32" t="s">
        <v>136</v>
      </c>
      <c r="E51" s="33" t="s">
        <v>318</v>
      </c>
      <c r="F51" s="34">
        <v>43466</v>
      </c>
      <c r="G51" s="34">
        <v>44742</v>
      </c>
      <c r="H51" s="35">
        <f t="shared" si="7"/>
        <v>42</v>
      </c>
      <c r="I51" s="35">
        <f t="shared" si="8"/>
        <v>1</v>
      </c>
      <c r="J51" s="36" t="s">
        <v>319</v>
      </c>
      <c r="K51" s="36" t="s">
        <v>320</v>
      </c>
      <c r="L51" s="37">
        <f t="shared" si="9"/>
        <v>0</v>
      </c>
      <c r="M51" s="37">
        <f t="shared" si="10"/>
        <v>0</v>
      </c>
      <c r="N51" s="38">
        <v>0.8</v>
      </c>
      <c r="O51" s="35">
        <f t="shared" si="11"/>
        <v>0</v>
      </c>
      <c r="P51" s="36" t="s">
        <v>321</v>
      </c>
      <c r="Q51" s="36" t="s">
        <v>322</v>
      </c>
      <c r="R51" s="37">
        <f t="shared" si="12"/>
        <v>0</v>
      </c>
      <c r="S51" s="37">
        <f t="shared" si="13"/>
        <v>0</v>
      </c>
    </row>
    <row r="52" spans="1:19" ht="21.95" customHeight="1" x14ac:dyDescent="0.25">
      <c r="A52" s="30" t="s">
        <v>323</v>
      </c>
      <c r="B52" s="31" t="s">
        <v>324</v>
      </c>
      <c r="C52" s="32" t="s">
        <v>216</v>
      </c>
      <c r="D52" s="32" t="s">
        <v>217</v>
      </c>
      <c r="E52" s="33" t="s">
        <v>325</v>
      </c>
      <c r="F52" s="34">
        <v>43466</v>
      </c>
      <c r="G52" s="34">
        <v>44742</v>
      </c>
      <c r="H52" s="35">
        <f t="shared" si="7"/>
        <v>42</v>
      </c>
      <c r="I52" s="35">
        <f t="shared" si="8"/>
        <v>1</v>
      </c>
      <c r="J52" s="36" t="s">
        <v>326</v>
      </c>
      <c r="K52" s="36" t="s">
        <v>327</v>
      </c>
      <c r="L52" s="37">
        <f t="shared" si="9"/>
        <v>0</v>
      </c>
      <c r="M52" s="37">
        <f t="shared" si="10"/>
        <v>0</v>
      </c>
      <c r="N52" s="38">
        <v>0.8</v>
      </c>
      <c r="O52" s="35">
        <f t="shared" si="11"/>
        <v>0</v>
      </c>
      <c r="P52" s="36" t="s">
        <v>328</v>
      </c>
      <c r="Q52" s="36" t="s">
        <v>329</v>
      </c>
      <c r="R52" s="37">
        <f t="shared" si="12"/>
        <v>0</v>
      </c>
      <c r="S52" s="37">
        <f t="shared" si="13"/>
        <v>0</v>
      </c>
    </row>
    <row r="53" spans="1:19" ht="21.95" customHeight="1" x14ac:dyDescent="0.25">
      <c r="A53" s="30" t="s">
        <v>330</v>
      </c>
      <c r="B53" s="31" t="s">
        <v>331</v>
      </c>
      <c r="C53" s="32" t="s">
        <v>44</v>
      </c>
      <c r="D53" s="32" t="s">
        <v>180</v>
      </c>
      <c r="E53" s="33" t="s">
        <v>332</v>
      </c>
      <c r="F53" s="34">
        <v>43466</v>
      </c>
      <c r="G53" s="34">
        <v>44742</v>
      </c>
      <c r="H53" s="35">
        <f t="shared" si="7"/>
        <v>42</v>
      </c>
      <c r="I53" s="35">
        <f t="shared" si="8"/>
        <v>1</v>
      </c>
      <c r="J53" s="36" t="s">
        <v>333</v>
      </c>
      <c r="K53" s="36" t="s">
        <v>334</v>
      </c>
      <c r="L53" s="37">
        <f t="shared" si="9"/>
        <v>0</v>
      </c>
      <c r="M53" s="37">
        <f t="shared" si="10"/>
        <v>0</v>
      </c>
      <c r="N53" s="38">
        <v>0.8</v>
      </c>
      <c r="O53" s="35">
        <f t="shared" si="11"/>
        <v>0</v>
      </c>
      <c r="P53" s="36" t="s">
        <v>335</v>
      </c>
      <c r="Q53" s="36" t="s">
        <v>336</v>
      </c>
      <c r="R53" s="37">
        <f t="shared" si="12"/>
        <v>0</v>
      </c>
      <c r="S53" s="37">
        <f t="shared" si="13"/>
        <v>0</v>
      </c>
    </row>
    <row r="54" spans="1:19" ht="21.95" customHeight="1" x14ac:dyDescent="0.25">
      <c r="A54" s="30" t="s">
        <v>337</v>
      </c>
      <c r="B54" s="31" t="s">
        <v>338</v>
      </c>
      <c r="C54" s="32" t="s">
        <v>44</v>
      </c>
      <c r="D54" s="32" t="s">
        <v>53</v>
      </c>
      <c r="E54" s="33" t="s">
        <v>339</v>
      </c>
      <c r="F54" s="34">
        <v>43466</v>
      </c>
      <c r="G54" s="34">
        <v>44742</v>
      </c>
      <c r="H54" s="35">
        <f t="shared" si="7"/>
        <v>42</v>
      </c>
      <c r="I54" s="35">
        <f t="shared" si="8"/>
        <v>1</v>
      </c>
      <c r="J54" s="36" t="s">
        <v>340</v>
      </c>
      <c r="K54" s="36" t="s">
        <v>341</v>
      </c>
      <c r="L54" s="37">
        <f t="shared" si="9"/>
        <v>0</v>
      </c>
      <c r="M54" s="37">
        <f t="shared" si="10"/>
        <v>0</v>
      </c>
      <c r="N54" s="38">
        <v>0.8</v>
      </c>
      <c r="O54" s="35">
        <f t="shared" si="11"/>
        <v>0</v>
      </c>
      <c r="P54" s="36" t="s">
        <v>342</v>
      </c>
      <c r="Q54" s="36" t="s">
        <v>343</v>
      </c>
      <c r="R54" s="37">
        <f t="shared" si="12"/>
        <v>0</v>
      </c>
      <c r="S54" s="37">
        <f t="shared" si="13"/>
        <v>0</v>
      </c>
    </row>
    <row r="55" spans="1:19" ht="21.95" customHeight="1" x14ac:dyDescent="0.25">
      <c r="A55" s="30" t="s">
        <v>344</v>
      </c>
      <c r="B55" s="31" t="s">
        <v>345</v>
      </c>
      <c r="C55" s="32" t="s">
        <v>44</v>
      </c>
      <c r="D55" s="32" t="s">
        <v>45</v>
      </c>
      <c r="E55" s="33" t="s">
        <v>346</v>
      </c>
      <c r="F55" s="34">
        <v>43466</v>
      </c>
      <c r="G55" s="34">
        <v>44742</v>
      </c>
      <c r="H55" s="35">
        <f t="shared" si="7"/>
        <v>42</v>
      </c>
      <c r="I55" s="35">
        <f t="shared" si="8"/>
        <v>1</v>
      </c>
      <c r="J55" s="36" t="s">
        <v>347</v>
      </c>
      <c r="K55" s="36" t="s">
        <v>348</v>
      </c>
      <c r="L55" s="37">
        <f t="shared" si="9"/>
        <v>0</v>
      </c>
      <c r="M55" s="37">
        <f t="shared" si="10"/>
        <v>0</v>
      </c>
      <c r="N55" s="38">
        <v>0.8</v>
      </c>
      <c r="O55" s="35">
        <f t="shared" si="11"/>
        <v>0</v>
      </c>
      <c r="P55" s="36" t="s">
        <v>349</v>
      </c>
      <c r="Q55" s="36" t="s">
        <v>350</v>
      </c>
      <c r="R55" s="37">
        <f t="shared" si="12"/>
        <v>0</v>
      </c>
      <c r="S55" s="37">
        <f t="shared" si="13"/>
        <v>0</v>
      </c>
    </row>
    <row r="56" spans="1:19" ht="21.95" customHeight="1" x14ac:dyDescent="0.25">
      <c r="A56" s="30" t="s">
        <v>351</v>
      </c>
      <c r="B56" s="31" t="s">
        <v>352</v>
      </c>
      <c r="C56" s="32" t="s">
        <v>44</v>
      </c>
      <c r="D56" s="32" t="s">
        <v>136</v>
      </c>
      <c r="E56" s="33" t="s">
        <v>353</v>
      </c>
      <c r="F56" s="34">
        <v>43466</v>
      </c>
      <c r="G56" s="34">
        <v>44742</v>
      </c>
      <c r="H56" s="35">
        <f t="shared" si="7"/>
        <v>42</v>
      </c>
      <c r="I56" s="35">
        <f t="shared" si="8"/>
        <v>1</v>
      </c>
      <c r="J56" s="36" t="s">
        <v>354</v>
      </c>
      <c r="K56" s="36" t="s">
        <v>355</v>
      </c>
      <c r="L56" s="37">
        <f t="shared" si="9"/>
        <v>0</v>
      </c>
      <c r="M56" s="37">
        <f t="shared" si="10"/>
        <v>0</v>
      </c>
      <c r="N56" s="38">
        <v>0.8</v>
      </c>
      <c r="O56" s="35">
        <f t="shared" si="11"/>
        <v>0</v>
      </c>
      <c r="P56" s="36" t="s">
        <v>356</v>
      </c>
      <c r="Q56" s="36" t="s">
        <v>357</v>
      </c>
      <c r="R56" s="37">
        <f t="shared" si="12"/>
        <v>0</v>
      </c>
      <c r="S56" s="37">
        <f t="shared" si="13"/>
        <v>0</v>
      </c>
    </row>
    <row r="57" spans="1:19" ht="21.95" customHeight="1" x14ac:dyDescent="0.25">
      <c r="A57" s="30" t="s">
        <v>358</v>
      </c>
      <c r="B57" s="31" t="s">
        <v>359</v>
      </c>
      <c r="C57" s="32" t="s">
        <v>44</v>
      </c>
      <c r="D57" s="32" t="s">
        <v>53</v>
      </c>
      <c r="E57" s="33" t="s">
        <v>360</v>
      </c>
      <c r="F57" s="34">
        <v>43466</v>
      </c>
      <c r="G57" s="34">
        <v>44742</v>
      </c>
      <c r="H57" s="35">
        <f t="shared" si="7"/>
        <v>42</v>
      </c>
      <c r="I57" s="35">
        <f t="shared" si="8"/>
        <v>1</v>
      </c>
      <c r="J57" s="36" t="s">
        <v>361</v>
      </c>
      <c r="K57" s="36" t="s">
        <v>362</v>
      </c>
      <c r="L57" s="37">
        <f t="shared" si="9"/>
        <v>0</v>
      </c>
      <c r="M57" s="37">
        <f t="shared" si="10"/>
        <v>0</v>
      </c>
      <c r="N57" s="38">
        <v>0.8</v>
      </c>
      <c r="O57" s="35">
        <f t="shared" si="11"/>
        <v>0</v>
      </c>
      <c r="P57" s="36" t="s">
        <v>363</v>
      </c>
      <c r="Q57" s="36" t="s">
        <v>364</v>
      </c>
      <c r="R57" s="37">
        <f t="shared" si="12"/>
        <v>0</v>
      </c>
      <c r="S57" s="37">
        <f t="shared" si="13"/>
        <v>0</v>
      </c>
    </row>
    <row r="58" spans="1:19" ht="21.95" customHeight="1" x14ac:dyDescent="0.25">
      <c r="A58" s="30" t="s">
        <v>365</v>
      </c>
      <c r="B58" s="31" t="s">
        <v>366</v>
      </c>
      <c r="C58" s="32" t="s">
        <v>44</v>
      </c>
      <c r="D58" s="32" t="s">
        <v>136</v>
      </c>
      <c r="E58" s="33" t="s">
        <v>367</v>
      </c>
      <c r="F58" s="34">
        <v>43466</v>
      </c>
      <c r="G58" s="34">
        <v>44742</v>
      </c>
      <c r="H58" s="35">
        <f t="shared" si="7"/>
        <v>42</v>
      </c>
      <c r="I58" s="35">
        <f t="shared" si="8"/>
        <v>1</v>
      </c>
      <c r="J58" s="36" t="s">
        <v>368</v>
      </c>
      <c r="K58" s="36" t="s">
        <v>369</v>
      </c>
      <c r="L58" s="37">
        <f t="shared" si="9"/>
        <v>0</v>
      </c>
      <c r="M58" s="37">
        <f t="shared" si="10"/>
        <v>0</v>
      </c>
      <c r="N58" s="38">
        <v>0.8</v>
      </c>
      <c r="O58" s="35">
        <f t="shared" si="11"/>
        <v>0</v>
      </c>
      <c r="P58" s="36" t="s">
        <v>370</v>
      </c>
      <c r="Q58" s="36" t="s">
        <v>371</v>
      </c>
      <c r="R58" s="37">
        <f t="shared" si="12"/>
        <v>0</v>
      </c>
      <c r="S58" s="37">
        <f t="shared" si="13"/>
        <v>0</v>
      </c>
    </row>
    <row r="59" spans="1:19" ht="21.95" customHeight="1" x14ac:dyDescent="0.25">
      <c r="A59" s="30" t="s">
        <v>372</v>
      </c>
      <c r="B59" s="31" t="s">
        <v>373</v>
      </c>
      <c r="C59" s="32" t="s">
        <v>44</v>
      </c>
      <c r="D59" s="32" t="s">
        <v>172</v>
      </c>
      <c r="E59" s="33" t="s">
        <v>374</v>
      </c>
      <c r="F59" s="34">
        <v>43466</v>
      </c>
      <c r="G59" s="34">
        <v>44742</v>
      </c>
      <c r="H59" s="35">
        <f t="shared" si="7"/>
        <v>42</v>
      </c>
      <c r="I59" s="35">
        <f t="shared" si="8"/>
        <v>1</v>
      </c>
      <c r="J59" s="36" t="s">
        <v>375</v>
      </c>
      <c r="K59" s="36" t="s">
        <v>376</v>
      </c>
      <c r="L59" s="37">
        <f t="shared" si="9"/>
        <v>0</v>
      </c>
      <c r="M59" s="37">
        <f t="shared" si="10"/>
        <v>0</v>
      </c>
      <c r="N59" s="38">
        <v>0.8</v>
      </c>
      <c r="O59" s="35">
        <f t="shared" si="11"/>
        <v>0</v>
      </c>
      <c r="P59" s="36" t="s">
        <v>377</v>
      </c>
      <c r="Q59" s="36" t="s">
        <v>378</v>
      </c>
      <c r="R59" s="37">
        <f t="shared" si="12"/>
        <v>0</v>
      </c>
      <c r="S59" s="37">
        <f t="shared" si="13"/>
        <v>0</v>
      </c>
    </row>
    <row r="60" spans="1:19" ht="21.95" customHeight="1" x14ac:dyDescent="0.25">
      <c r="A60" s="30" t="s">
        <v>379</v>
      </c>
      <c r="B60" s="31" t="s">
        <v>380</v>
      </c>
      <c r="C60" s="32" t="s">
        <v>44</v>
      </c>
      <c r="D60" s="32" t="s">
        <v>53</v>
      </c>
      <c r="E60" s="33" t="s">
        <v>381</v>
      </c>
      <c r="F60" s="34">
        <v>43466</v>
      </c>
      <c r="G60" s="34">
        <v>44742</v>
      </c>
      <c r="H60" s="35">
        <f t="shared" si="7"/>
        <v>42</v>
      </c>
      <c r="I60" s="35">
        <f t="shared" si="8"/>
        <v>1</v>
      </c>
      <c r="J60" s="36" t="s">
        <v>382</v>
      </c>
      <c r="K60" s="36" t="s">
        <v>383</v>
      </c>
      <c r="L60" s="37">
        <f t="shared" si="9"/>
        <v>0</v>
      </c>
      <c r="M60" s="37">
        <f t="shared" si="10"/>
        <v>0</v>
      </c>
      <c r="N60" s="38">
        <v>0.8</v>
      </c>
      <c r="O60" s="35">
        <f t="shared" si="11"/>
        <v>0</v>
      </c>
      <c r="P60" s="36" t="s">
        <v>384</v>
      </c>
      <c r="Q60" s="36" t="s">
        <v>385</v>
      </c>
      <c r="R60" s="37">
        <f t="shared" si="12"/>
        <v>0</v>
      </c>
      <c r="S60" s="37">
        <f t="shared" si="13"/>
        <v>0</v>
      </c>
    </row>
    <row r="61" spans="1:19" ht="21.95" customHeight="1" x14ac:dyDescent="0.25">
      <c r="A61" s="30" t="s">
        <v>386</v>
      </c>
      <c r="B61" s="31" t="s">
        <v>387</v>
      </c>
      <c r="C61" s="32" t="s">
        <v>216</v>
      </c>
      <c r="D61" s="32" t="s">
        <v>268</v>
      </c>
      <c r="E61" s="33" t="s">
        <v>388</v>
      </c>
      <c r="F61" s="34">
        <v>43466</v>
      </c>
      <c r="G61" s="34">
        <v>44742</v>
      </c>
      <c r="H61" s="35">
        <f t="shared" si="7"/>
        <v>42</v>
      </c>
      <c r="I61" s="35">
        <f t="shared" si="8"/>
        <v>1</v>
      </c>
      <c r="J61" s="36" t="s">
        <v>389</v>
      </c>
      <c r="K61" s="36" t="s">
        <v>390</v>
      </c>
      <c r="L61" s="37">
        <f t="shared" si="9"/>
        <v>0</v>
      </c>
      <c r="M61" s="37">
        <f t="shared" si="10"/>
        <v>0</v>
      </c>
      <c r="N61" s="38">
        <v>0.8</v>
      </c>
      <c r="O61" s="35">
        <f t="shared" si="11"/>
        <v>0</v>
      </c>
      <c r="P61" s="36" t="s">
        <v>391</v>
      </c>
      <c r="Q61" s="36" t="s">
        <v>392</v>
      </c>
      <c r="R61" s="37">
        <f t="shared" si="12"/>
        <v>0</v>
      </c>
      <c r="S61" s="37">
        <f t="shared" si="13"/>
        <v>0</v>
      </c>
    </row>
    <row r="62" spans="1:19" ht="21.95" customHeight="1" x14ac:dyDescent="0.25">
      <c r="A62" s="30" t="s">
        <v>393</v>
      </c>
      <c r="B62" s="31" t="s">
        <v>394</v>
      </c>
      <c r="C62" s="32" t="s">
        <v>44</v>
      </c>
      <c r="D62" s="32" t="s">
        <v>395</v>
      </c>
      <c r="E62" s="33" t="s">
        <v>396</v>
      </c>
      <c r="F62" s="34">
        <v>43466</v>
      </c>
      <c r="G62" s="34">
        <v>44742</v>
      </c>
      <c r="H62" s="35">
        <f t="shared" si="7"/>
        <v>42</v>
      </c>
      <c r="I62" s="35">
        <f t="shared" si="8"/>
        <v>1</v>
      </c>
      <c r="J62" s="36" t="s">
        <v>397</v>
      </c>
      <c r="K62" s="36" t="s">
        <v>398</v>
      </c>
      <c r="L62" s="37">
        <f t="shared" si="9"/>
        <v>0</v>
      </c>
      <c r="M62" s="37">
        <f t="shared" si="10"/>
        <v>0</v>
      </c>
      <c r="N62" s="38">
        <v>0.8</v>
      </c>
      <c r="O62" s="35">
        <f t="shared" si="11"/>
        <v>0</v>
      </c>
      <c r="P62" s="36" t="s">
        <v>399</v>
      </c>
      <c r="Q62" s="36" t="s">
        <v>400</v>
      </c>
      <c r="R62" s="37">
        <f t="shared" si="12"/>
        <v>0</v>
      </c>
      <c r="S62" s="37">
        <f t="shared" si="13"/>
        <v>0</v>
      </c>
    </row>
    <row r="63" spans="1:19" ht="21.95" customHeight="1" x14ac:dyDescent="0.25">
      <c r="A63" s="30" t="s">
        <v>401</v>
      </c>
      <c r="B63" s="31" t="s">
        <v>402</v>
      </c>
      <c r="C63" s="32" t="s">
        <v>44</v>
      </c>
      <c r="D63" s="32" t="s">
        <v>136</v>
      </c>
      <c r="E63" s="33" t="s">
        <v>403</v>
      </c>
      <c r="F63" s="34">
        <v>43466</v>
      </c>
      <c r="G63" s="34">
        <v>44742</v>
      </c>
      <c r="H63" s="35">
        <f t="shared" si="7"/>
        <v>42</v>
      </c>
      <c r="I63" s="35">
        <f t="shared" si="8"/>
        <v>1</v>
      </c>
      <c r="J63" s="36" t="s">
        <v>404</v>
      </c>
      <c r="K63" s="36" t="s">
        <v>405</v>
      </c>
      <c r="L63" s="37">
        <f t="shared" si="9"/>
        <v>0</v>
      </c>
      <c r="M63" s="37">
        <f t="shared" si="10"/>
        <v>0</v>
      </c>
      <c r="N63" s="38">
        <v>0.8</v>
      </c>
      <c r="O63" s="35">
        <f t="shared" si="11"/>
        <v>0</v>
      </c>
      <c r="P63" s="36" t="s">
        <v>406</v>
      </c>
      <c r="Q63" s="36" t="s">
        <v>407</v>
      </c>
      <c r="R63" s="37">
        <f t="shared" si="12"/>
        <v>0</v>
      </c>
      <c r="S63" s="37">
        <f t="shared" si="13"/>
        <v>0</v>
      </c>
    </row>
    <row r="64" spans="1:19" ht="21.95" customHeight="1" x14ac:dyDescent="0.25">
      <c r="A64" s="30" t="s">
        <v>408</v>
      </c>
      <c r="B64" s="31" t="s">
        <v>409</v>
      </c>
      <c r="C64" s="32" t="s">
        <v>216</v>
      </c>
      <c r="D64" s="32" t="s">
        <v>268</v>
      </c>
      <c r="E64" s="33" t="s">
        <v>410</v>
      </c>
      <c r="F64" s="34">
        <v>43466</v>
      </c>
      <c r="G64" s="34">
        <v>44742</v>
      </c>
      <c r="H64" s="35">
        <f t="shared" si="7"/>
        <v>42</v>
      </c>
      <c r="I64" s="35">
        <f t="shared" si="8"/>
        <v>1</v>
      </c>
      <c r="J64" s="36" t="s">
        <v>411</v>
      </c>
      <c r="K64" s="36" t="s">
        <v>412</v>
      </c>
      <c r="L64" s="37">
        <f t="shared" si="9"/>
        <v>0</v>
      </c>
      <c r="M64" s="37">
        <f t="shared" si="10"/>
        <v>0</v>
      </c>
      <c r="N64" s="38">
        <v>0.8</v>
      </c>
      <c r="O64" s="35">
        <f t="shared" si="11"/>
        <v>0</v>
      </c>
      <c r="P64" s="36" t="s">
        <v>413</v>
      </c>
      <c r="Q64" s="36" t="s">
        <v>414</v>
      </c>
      <c r="R64" s="37">
        <f t="shared" si="12"/>
        <v>0</v>
      </c>
      <c r="S64" s="37">
        <f t="shared" si="13"/>
        <v>0</v>
      </c>
    </row>
    <row r="65" spans="1:19" ht="21.95" customHeight="1" x14ac:dyDescent="0.25">
      <c r="A65" s="30" t="s">
        <v>415</v>
      </c>
      <c r="B65" s="31" t="s">
        <v>416</v>
      </c>
      <c r="C65" s="32" t="s">
        <v>44</v>
      </c>
      <c r="D65" s="32" t="s">
        <v>53</v>
      </c>
      <c r="E65" s="33" t="s">
        <v>417</v>
      </c>
      <c r="F65" s="34">
        <v>43466</v>
      </c>
      <c r="G65" s="34">
        <v>44742</v>
      </c>
      <c r="H65" s="35">
        <f t="shared" si="7"/>
        <v>42</v>
      </c>
      <c r="I65" s="35">
        <f t="shared" si="8"/>
        <v>1</v>
      </c>
      <c r="J65" s="36" t="s">
        <v>418</v>
      </c>
      <c r="K65" s="36" t="s">
        <v>419</v>
      </c>
      <c r="L65" s="37">
        <f t="shared" si="9"/>
        <v>0</v>
      </c>
      <c r="M65" s="37">
        <f t="shared" si="10"/>
        <v>0</v>
      </c>
      <c r="N65" s="38">
        <v>0.8</v>
      </c>
      <c r="O65" s="35">
        <f t="shared" si="11"/>
        <v>0</v>
      </c>
      <c r="P65" s="36" t="s">
        <v>420</v>
      </c>
      <c r="Q65" s="36" t="s">
        <v>421</v>
      </c>
      <c r="R65" s="37">
        <f t="shared" si="12"/>
        <v>0</v>
      </c>
      <c r="S65" s="37">
        <f t="shared" si="13"/>
        <v>0</v>
      </c>
    </row>
    <row r="66" spans="1:19" ht="21.95" customHeight="1" x14ac:dyDescent="0.25">
      <c r="A66" s="30" t="s">
        <v>422</v>
      </c>
      <c r="B66" s="31" t="s">
        <v>423</v>
      </c>
      <c r="C66" s="32" t="s">
        <v>216</v>
      </c>
      <c r="D66" s="32" t="s">
        <v>424</v>
      </c>
      <c r="E66" s="33" t="s">
        <v>425</v>
      </c>
      <c r="F66" s="34">
        <v>43466</v>
      </c>
      <c r="G66" s="34">
        <v>44742</v>
      </c>
      <c r="H66" s="35">
        <f t="shared" si="7"/>
        <v>42</v>
      </c>
      <c r="I66" s="35">
        <f t="shared" si="8"/>
        <v>1</v>
      </c>
      <c r="J66" s="36" t="s">
        <v>426</v>
      </c>
      <c r="K66" s="36" t="s">
        <v>427</v>
      </c>
      <c r="L66" s="37">
        <f t="shared" si="9"/>
        <v>0</v>
      </c>
      <c r="M66" s="37">
        <f t="shared" si="10"/>
        <v>0</v>
      </c>
      <c r="N66" s="38">
        <v>0.8</v>
      </c>
      <c r="O66" s="35">
        <f t="shared" si="11"/>
        <v>0</v>
      </c>
      <c r="P66" s="36" t="s">
        <v>428</v>
      </c>
      <c r="Q66" s="36" t="s">
        <v>429</v>
      </c>
      <c r="R66" s="37">
        <f t="shared" si="12"/>
        <v>0</v>
      </c>
      <c r="S66" s="37">
        <f t="shared" si="13"/>
        <v>0</v>
      </c>
    </row>
    <row r="67" spans="1:19" ht="21.95" customHeight="1" x14ac:dyDescent="0.25">
      <c r="A67" s="30" t="s">
        <v>430</v>
      </c>
      <c r="B67" s="31" t="s">
        <v>431</v>
      </c>
      <c r="C67" s="32" t="s">
        <v>44</v>
      </c>
      <c r="D67" s="32" t="s">
        <v>45</v>
      </c>
      <c r="E67" s="33" t="s">
        <v>432</v>
      </c>
      <c r="F67" s="34">
        <v>43466</v>
      </c>
      <c r="G67" s="34">
        <v>44742</v>
      </c>
      <c r="H67" s="35">
        <f t="shared" si="7"/>
        <v>42</v>
      </c>
      <c r="I67" s="35">
        <f t="shared" si="8"/>
        <v>1</v>
      </c>
      <c r="J67" s="36" t="s">
        <v>433</v>
      </c>
      <c r="K67" s="36" t="s">
        <v>434</v>
      </c>
      <c r="L67" s="37">
        <f t="shared" si="9"/>
        <v>0</v>
      </c>
      <c r="M67" s="37">
        <f t="shared" si="10"/>
        <v>0</v>
      </c>
      <c r="N67" s="38">
        <v>0.8</v>
      </c>
      <c r="O67" s="35">
        <f t="shared" si="11"/>
        <v>0</v>
      </c>
      <c r="P67" s="36" t="s">
        <v>435</v>
      </c>
      <c r="Q67" s="36" t="s">
        <v>436</v>
      </c>
      <c r="R67" s="37">
        <f t="shared" si="12"/>
        <v>0</v>
      </c>
      <c r="S67" s="37">
        <f t="shared" si="13"/>
        <v>0</v>
      </c>
    </row>
    <row r="68" spans="1:19" ht="21.95" customHeight="1" x14ac:dyDescent="0.25">
      <c r="A68" s="30" t="s">
        <v>437</v>
      </c>
      <c r="B68" s="31" t="s">
        <v>438</v>
      </c>
      <c r="C68" s="32" t="s">
        <v>44</v>
      </c>
      <c r="D68" s="32" t="s">
        <v>136</v>
      </c>
      <c r="E68" s="33" t="s">
        <v>439</v>
      </c>
      <c r="F68" s="34">
        <v>43466</v>
      </c>
      <c r="G68" s="34">
        <v>44742</v>
      </c>
      <c r="H68" s="35">
        <f t="shared" si="7"/>
        <v>42</v>
      </c>
      <c r="I68" s="35">
        <f t="shared" si="8"/>
        <v>1</v>
      </c>
      <c r="J68" s="36" t="s">
        <v>440</v>
      </c>
      <c r="K68" s="36" t="s">
        <v>441</v>
      </c>
      <c r="L68" s="37">
        <f t="shared" si="9"/>
        <v>0</v>
      </c>
      <c r="M68" s="37">
        <f t="shared" si="10"/>
        <v>0</v>
      </c>
      <c r="N68" s="38">
        <v>0.8</v>
      </c>
      <c r="O68" s="35">
        <f t="shared" si="11"/>
        <v>0</v>
      </c>
      <c r="P68" s="36" t="s">
        <v>442</v>
      </c>
      <c r="Q68" s="36" t="s">
        <v>443</v>
      </c>
      <c r="R68" s="37">
        <f t="shared" si="12"/>
        <v>0</v>
      </c>
      <c r="S68" s="37">
        <f t="shared" si="13"/>
        <v>0</v>
      </c>
    </row>
    <row r="69" spans="1:19" ht="21.95" customHeight="1" x14ac:dyDescent="0.25">
      <c r="A69" s="30" t="s">
        <v>444</v>
      </c>
      <c r="B69" s="31" t="s">
        <v>445</v>
      </c>
      <c r="C69" s="32" t="s">
        <v>44</v>
      </c>
      <c r="D69" s="32" t="s">
        <v>70</v>
      </c>
      <c r="E69" s="33" t="s">
        <v>446</v>
      </c>
      <c r="F69" s="34">
        <v>43466</v>
      </c>
      <c r="G69" s="34">
        <v>44742</v>
      </c>
      <c r="H69" s="35">
        <f t="shared" si="7"/>
        <v>42</v>
      </c>
      <c r="I69" s="35">
        <f t="shared" si="8"/>
        <v>1</v>
      </c>
      <c r="J69" s="36" t="s">
        <v>447</v>
      </c>
      <c r="K69" s="36" t="s">
        <v>448</v>
      </c>
      <c r="L69" s="37">
        <f t="shared" si="9"/>
        <v>0</v>
      </c>
      <c r="M69" s="37">
        <f t="shared" si="10"/>
        <v>0</v>
      </c>
      <c r="N69" s="38">
        <v>0.8</v>
      </c>
      <c r="O69" s="35">
        <f t="shared" si="11"/>
        <v>0</v>
      </c>
      <c r="P69" s="36" t="s">
        <v>449</v>
      </c>
      <c r="Q69" s="36" t="s">
        <v>450</v>
      </c>
      <c r="R69" s="37">
        <f t="shared" si="12"/>
        <v>0</v>
      </c>
      <c r="S69" s="37">
        <f t="shared" si="13"/>
        <v>0</v>
      </c>
    </row>
    <row r="70" spans="1:19" ht="21.95" customHeight="1" x14ac:dyDescent="0.25">
      <c r="A70" s="30" t="s">
        <v>451</v>
      </c>
      <c r="B70" s="31" t="s">
        <v>452</v>
      </c>
      <c r="C70" s="32" t="s">
        <v>44</v>
      </c>
      <c r="D70" s="32" t="s">
        <v>453</v>
      </c>
      <c r="E70" s="33" t="s">
        <v>454</v>
      </c>
      <c r="F70" s="34">
        <v>43466</v>
      </c>
      <c r="G70" s="34">
        <v>44742</v>
      </c>
      <c r="H70" s="35">
        <f t="shared" si="7"/>
        <v>42</v>
      </c>
      <c r="I70" s="35">
        <f t="shared" si="8"/>
        <v>1</v>
      </c>
      <c r="J70" s="36" t="s">
        <v>455</v>
      </c>
      <c r="K70" s="36" t="s">
        <v>456</v>
      </c>
      <c r="L70" s="37">
        <f t="shared" si="9"/>
        <v>0</v>
      </c>
      <c r="M70" s="37">
        <f t="shared" si="10"/>
        <v>0</v>
      </c>
      <c r="N70" s="38">
        <v>0.8</v>
      </c>
      <c r="O70" s="35">
        <f t="shared" si="11"/>
        <v>0</v>
      </c>
      <c r="P70" s="36" t="s">
        <v>457</v>
      </c>
      <c r="Q70" s="36" t="s">
        <v>458</v>
      </c>
      <c r="R70" s="37">
        <f t="shared" si="12"/>
        <v>0</v>
      </c>
      <c r="S70" s="37">
        <f t="shared" si="13"/>
        <v>0</v>
      </c>
    </row>
    <row r="71" spans="1:19" ht="21.95" customHeight="1" x14ac:dyDescent="0.25">
      <c r="A71" s="30" t="s">
        <v>459</v>
      </c>
      <c r="B71" s="31" t="s">
        <v>460</v>
      </c>
      <c r="C71" s="32" t="s">
        <v>44</v>
      </c>
      <c r="D71" s="32" t="s">
        <v>100</v>
      </c>
      <c r="E71" s="33" t="s">
        <v>461</v>
      </c>
      <c r="F71" s="34">
        <v>43466</v>
      </c>
      <c r="G71" s="34">
        <v>44742</v>
      </c>
      <c r="H71" s="35">
        <f t="shared" si="7"/>
        <v>42</v>
      </c>
      <c r="I71" s="35">
        <f t="shared" si="8"/>
        <v>1</v>
      </c>
      <c r="J71" s="36" t="s">
        <v>462</v>
      </c>
      <c r="K71" s="36" t="s">
        <v>463</v>
      </c>
      <c r="L71" s="37">
        <f t="shared" si="9"/>
        <v>0</v>
      </c>
      <c r="M71" s="37">
        <f t="shared" si="10"/>
        <v>0</v>
      </c>
      <c r="N71" s="38">
        <v>0.8</v>
      </c>
      <c r="O71" s="35">
        <f t="shared" si="11"/>
        <v>0</v>
      </c>
      <c r="P71" s="36" t="s">
        <v>464</v>
      </c>
      <c r="Q71" s="36" t="s">
        <v>465</v>
      </c>
      <c r="R71" s="37">
        <f t="shared" si="12"/>
        <v>0</v>
      </c>
      <c r="S71" s="37">
        <f t="shared" si="13"/>
        <v>0</v>
      </c>
    </row>
    <row r="72" spans="1:19" ht="21.95" customHeight="1" x14ac:dyDescent="0.25">
      <c r="A72" s="30" t="s">
        <v>466</v>
      </c>
      <c r="B72" s="31" t="s">
        <v>467</v>
      </c>
      <c r="C72" s="32" t="s">
        <v>44</v>
      </c>
      <c r="D72" s="32" t="s">
        <v>70</v>
      </c>
      <c r="E72" s="33" t="s">
        <v>468</v>
      </c>
      <c r="F72" s="34">
        <v>43466</v>
      </c>
      <c r="G72" s="34">
        <v>44742</v>
      </c>
      <c r="H72" s="35">
        <f t="shared" si="7"/>
        <v>42</v>
      </c>
      <c r="I72" s="35">
        <f t="shared" si="8"/>
        <v>1</v>
      </c>
      <c r="J72" s="36" t="s">
        <v>469</v>
      </c>
      <c r="K72" s="36" t="s">
        <v>470</v>
      </c>
      <c r="L72" s="37">
        <f t="shared" si="9"/>
        <v>0</v>
      </c>
      <c r="M72" s="37">
        <f t="shared" si="10"/>
        <v>0</v>
      </c>
      <c r="N72" s="38">
        <v>0.8</v>
      </c>
      <c r="O72" s="35">
        <f t="shared" si="11"/>
        <v>0</v>
      </c>
      <c r="P72" s="36" t="s">
        <v>471</v>
      </c>
      <c r="Q72" s="36" t="s">
        <v>472</v>
      </c>
      <c r="R72" s="37">
        <f t="shared" si="12"/>
        <v>0</v>
      </c>
      <c r="S72" s="37">
        <f t="shared" si="13"/>
        <v>0</v>
      </c>
    </row>
    <row r="73" spans="1:19" ht="21.95" customHeight="1" x14ac:dyDescent="0.25">
      <c r="A73" s="30" t="s">
        <v>473</v>
      </c>
      <c r="B73" s="31" t="s">
        <v>474</v>
      </c>
      <c r="C73" s="32" t="s">
        <v>44</v>
      </c>
      <c r="D73" s="32" t="s">
        <v>45</v>
      </c>
      <c r="E73" s="33" t="s">
        <v>475</v>
      </c>
      <c r="F73" s="34">
        <v>43466</v>
      </c>
      <c r="G73" s="34">
        <v>44742</v>
      </c>
      <c r="H73" s="35">
        <f t="shared" si="7"/>
        <v>42</v>
      </c>
      <c r="I73" s="35">
        <f t="shared" si="8"/>
        <v>1</v>
      </c>
      <c r="J73" s="36" t="s">
        <v>476</v>
      </c>
      <c r="K73" s="36" t="s">
        <v>477</v>
      </c>
      <c r="L73" s="37">
        <f t="shared" si="9"/>
        <v>0</v>
      </c>
      <c r="M73" s="37">
        <f t="shared" si="10"/>
        <v>0</v>
      </c>
      <c r="N73" s="38">
        <v>0.8</v>
      </c>
      <c r="O73" s="35">
        <f t="shared" si="11"/>
        <v>0</v>
      </c>
      <c r="P73" s="36" t="s">
        <v>478</v>
      </c>
      <c r="Q73" s="36" t="s">
        <v>479</v>
      </c>
      <c r="R73" s="37">
        <f t="shared" si="12"/>
        <v>0</v>
      </c>
      <c r="S73" s="37">
        <f t="shared" si="13"/>
        <v>0</v>
      </c>
    </row>
    <row r="74" spans="1:19" ht="21.95" customHeight="1" x14ac:dyDescent="0.25">
      <c r="A74" s="30" t="s">
        <v>480</v>
      </c>
      <c r="B74" s="31" t="s">
        <v>481</v>
      </c>
      <c r="C74" s="32" t="s">
        <v>44</v>
      </c>
      <c r="D74" s="32" t="s">
        <v>100</v>
      </c>
      <c r="E74" s="33" t="s">
        <v>482</v>
      </c>
      <c r="F74" s="34">
        <v>43466</v>
      </c>
      <c r="G74" s="34">
        <v>44742</v>
      </c>
      <c r="H74" s="35">
        <f t="shared" si="7"/>
        <v>42</v>
      </c>
      <c r="I74" s="35">
        <f t="shared" si="8"/>
        <v>1</v>
      </c>
      <c r="J74" s="36" t="s">
        <v>483</v>
      </c>
      <c r="K74" s="36" t="s">
        <v>484</v>
      </c>
      <c r="L74" s="37">
        <f t="shared" si="9"/>
        <v>0</v>
      </c>
      <c r="M74" s="37">
        <f t="shared" si="10"/>
        <v>0</v>
      </c>
      <c r="N74" s="38">
        <v>0.8</v>
      </c>
      <c r="O74" s="35">
        <f t="shared" si="11"/>
        <v>0</v>
      </c>
      <c r="P74" s="36" t="s">
        <v>485</v>
      </c>
      <c r="Q74" s="36" t="s">
        <v>486</v>
      </c>
      <c r="R74" s="37">
        <f t="shared" si="12"/>
        <v>0</v>
      </c>
      <c r="S74" s="37">
        <f t="shared" si="13"/>
        <v>0</v>
      </c>
    </row>
    <row r="75" spans="1:19" ht="21.95" customHeight="1" x14ac:dyDescent="0.25">
      <c r="A75" s="30" t="s">
        <v>487</v>
      </c>
      <c r="B75" s="31" t="s">
        <v>488</v>
      </c>
      <c r="C75" s="32" t="s">
        <v>44</v>
      </c>
      <c r="D75" s="32" t="s">
        <v>453</v>
      </c>
      <c r="E75" s="33" t="s">
        <v>489</v>
      </c>
      <c r="F75" s="34">
        <v>43466</v>
      </c>
      <c r="G75" s="34">
        <v>44742</v>
      </c>
      <c r="H75" s="35">
        <f t="shared" si="7"/>
        <v>42</v>
      </c>
      <c r="I75" s="35">
        <f t="shared" si="8"/>
        <v>1</v>
      </c>
      <c r="J75" s="36" t="s">
        <v>490</v>
      </c>
      <c r="K75" s="36" t="s">
        <v>491</v>
      </c>
      <c r="L75" s="37">
        <f t="shared" si="9"/>
        <v>0</v>
      </c>
      <c r="M75" s="37">
        <f t="shared" si="10"/>
        <v>0</v>
      </c>
      <c r="N75" s="38">
        <v>0.8</v>
      </c>
      <c r="O75" s="35">
        <f t="shared" si="11"/>
        <v>0</v>
      </c>
      <c r="P75" s="36" t="s">
        <v>492</v>
      </c>
      <c r="Q75" s="36" t="s">
        <v>493</v>
      </c>
      <c r="R75" s="37">
        <f t="shared" si="12"/>
        <v>0</v>
      </c>
      <c r="S75" s="37">
        <f t="shared" si="13"/>
        <v>0</v>
      </c>
    </row>
    <row r="76" spans="1:19" ht="21.95" customHeight="1" x14ac:dyDescent="0.25">
      <c r="A76" s="30" t="s">
        <v>494</v>
      </c>
      <c r="B76" s="31" t="s">
        <v>495</v>
      </c>
      <c r="C76" s="32" t="s">
        <v>216</v>
      </c>
      <c r="D76" s="32" t="s">
        <v>496</v>
      </c>
      <c r="E76" s="33" t="s">
        <v>497</v>
      </c>
      <c r="F76" s="34">
        <v>43466</v>
      </c>
      <c r="G76" s="34">
        <v>44742</v>
      </c>
      <c r="H76" s="35">
        <f t="shared" si="7"/>
        <v>42</v>
      </c>
      <c r="I76" s="35">
        <f t="shared" si="8"/>
        <v>1</v>
      </c>
      <c r="J76" s="36" t="s">
        <v>498</v>
      </c>
      <c r="K76" s="36" t="s">
        <v>499</v>
      </c>
      <c r="L76" s="37">
        <f t="shared" si="9"/>
        <v>0</v>
      </c>
      <c r="M76" s="37">
        <f t="shared" si="10"/>
        <v>0</v>
      </c>
      <c r="N76" s="38">
        <v>0.8</v>
      </c>
      <c r="O76" s="35">
        <f t="shared" si="11"/>
        <v>0</v>
      </c>
      <c r="P76" s="36" t="s">
        <v>500</v>
      </c>
      <c r="Q76" s="36" t="s">
        <v>501</v>
      </c>
      <c r="R76" s="37">
        <f t="shared" si="12"/>
        <v>0</v>
      </c>
      <c r="S76" s="37">
        <f t="shared" si="13"/>
        <v>0</v>
      </c>
    </row>
    <row r="77" spans="1:19" ht="21.95" customHeight="1" x14ac:dyDescent="0.25">
      <c r="A77" s="30" t="s">
        <v>502</v>
      </c>
      <c r="B77" s="31" t="s">
        <v>503</v>
      </c>
      <c r="C77" s="32" t="s">
        <v>216</v>
      </c>
      <c r="D77" s="32" t="s">
        <v>424</v>
      </c>
      <c r="E77" s="33" t="s">
        <v>504</v>
      </c>
      <c r="F77" s="34">
        <v>43466</v>
      </c>
      <c r="G77" s="34">
        <v>44742</v>
      </c>
      <c r="H77" s="35">
        <f t="shared" si="7"/>
        <v>42</v>
      </c>
      <c r="I77" s="35">
        <f t="shared" si="8"/>
        <v>1</v>
      </c>
      <c r="J77" s="36" t="s">
        <v>505</v>
      </c>
      <c r="K77" s="36" t="s">
        <v>506</v>
      </c>
      <c r="L77" s="37">
        <f t="shared" si="9"/>
        <v>0</v>
      </c>
      <c r="M77" s="37">
        <f t="shared" si="10"/>
        <v>0</v>
      </c>
      <c r="N77" s="38">
        <v>0.8</v>
      </c>
      <c r="O77" s="35">
        <f t="shared" si="11"/>
        <v>0</v>
      </c>
      <c r="P77" s="36" t="s">
        <v>507</v>
      </c>
      <c r="Q77" s="36" t="s">
        <v>508</v>
      </c>
      <c r="R77" s="37">
        <f t="shared" si="12"/>
        <v>0</v>
      </c>
      <c r="S77" s="37">
        <f t="shared" si="13"/>
        <v>0</v>
      </c>
    </row>
    <row r="78" spans="1:19" ht="21.95" customHeight="1" x14ac:dyDescent="0.25">
      <c r="A78" s="30" t="s">
        <v>509</v>
      </c>
      <c r="B78" s="31" t="s">
        <v>510</v>
      </c>
      <c r="C78" s="32" t="s">
        <v>44</v>
      </c>
      <c r="D78" s="32" t="s">
        <v>100</v>
      </c>
      <c r="E78" s="33" t="s">
        <v>511</v>
      </c>
      <c r="F78" s="34">
        <v>43466</v>
      </c>
      <c r="G78" s="34">
        <v>44742</v>
      </c>
      <c r="H78" s="35">
        <f t="shared" ref="H78:H109" si="14">DATEDIF(F78,G78,"M")+1</f>
        <v>42</v>
      </c>
      <c r="I78" s="35">
        <f t="shared" ref="I78:I109" si="15">DATEDIF(F78,IF($B$6&lt;G78,$B$6,G78),"M")+1</f>
        <v>1</v>
      </c>
      <c r="J78" s="36" t="s">
        <v>512</v>
      </c>
      <c r="K78" s="36" t="s">
        <v>513</v>
      </c>
      <c r="L78" s="37">
        <f t="shared" ref="L78:L109" si="16">IFERROR(K78/J78,0)</f>
        <v>0</v>
      </c>
      <c r="M78" s="37">
        <f t="shared" ref="M78:M109" si="17">IFERROR(K78/(I78/H78*J78),0)</f>
        <v>0</v>
      </c>
      <c r="N78" s="38">
        <v>0.8</v>
      </c>
      <c r="O78" s="35">
        <f t="shared" ref="O78:O109" si="18">IFERROR((J78*N78),0)</f>
        <v>0</v>
      </c>
      <c r="P78" s="36" t="s">
        <v>514</v>
      </c>
      <c r="Q78" s="36" t="s">
        <v>515</v>
      </c>
      <c r="R78" s="37">
        <f t="shared" ref="R78:R109" si="19">IFERROR(Q78/P78,0)</f>
        <v>0</v>
      </c>
      <c r="S78" s="37">
        <f t="shared" ref="S78:S109" si="20">IFERROR(Q78/K78,0)</f>
        <v>0</v>
      </c>
    </row>
    <row r="79" spans="1:19" ht="21.95" customHeight="1" x14ac:dyDescent="0.25">
      <c r="A79" s="30" t="s">
        <v>516</v>
      </c>
      <c r="B79" s="31" t="s">
        <v>517</v>
      </c>
      <c r="C79" s="32" t="s">
        <v>44</v>
      </c>
      <c r="D79" s="32" t="s">
        <v>453</v>
      </c>
      <c r="E79" s="33" t="s">
        <v>518</v>
      </c>
      <c r="F79" s="34">
        <v>43466</v>
      </c>
      <c r="G79" s="34">
        <v>44742</v>
      </c>
      <c r="H79" s="35">
        <f t="shared" si="14"/>
        <v>42</v>
      </c>
      <c r="I79" s="35">
        <f t="shared" si="15"/>
        <v>1</v>
      </c>
      <c r="J79" s="36" t="s">
        <v>519</v>
      </c>
      <c r="K79" s="36" t="s">
        <v>520</v>
      </c>
      <c r="L79" s="37">
        <f t="shared" si="16"/>
        <v>0</v>
      </c>
      <c r="M79" s="37">
        <f t="shared" si="17"/>
        <v>0</v>
      </c>
      <c r="N79" s="38">
        <v>0.8</v>
      </c>
      <c r="O79" s="35">
        <f t="shared" si="18"/>
        <v>0</v>
      </c>
      <c r="P79" s="36" t="s">
        <v>521</v>
      </c>
      <c r="Q79" s="36" t="s">
        <v>522</v>
      </c>
      <c r="R79" s="37">
        <f t="shared" si="19"/>
        <v>0</v>
      </c>
      <c r="S79" s="37">
        <f t="shared" si="20"/>
        <v>0</v>
      </c>
    </row>
    <row r="80" spans="1:19" ht="21.95" customHeight="1" x14ac:dyDescent="0.25">
      <c r="A80" s="30" t="s">
        <v>523</v>
      </c>
      <c r="B80" s="31" t="s">
        <v>524</v>
      </c>
      <c r="C80" s="32" t="s">
        <v>44</v>
      </c>
      <c r="D80" s="32" t="s">
        <v>100</v>
      </c>
      <c r="E80" s="33" t="s">
        <v>525</v>
      </c>
      <c r="F80" s="34">
        <v>43466</v>
      </c>
      <c r="G80" s="34">
        <v>44742</v>
      </c>
      <c r="H80" s="35">
        <f t="shared" si="14"/>
        <v>42</v>
      </c>
      <c r="I80" s="35">
        <f t="shared" si="15"/>
        <v>1</v>
      </c>
      <c r="J80" s="36" t="s">
        <v>526</v>
      </c>
      <c r="K80" s="36" t="s">
        <v>527</v>
      </c>
      <c r="L80" s="37">
        <f t="shared" si="16"/>
        <v>0</v>
      </c>
      <c r="M80" s="37">
        <f t="shared" si="17"/>
        <v>0</v>
      </c>
      <c r="N80" s="38">
        <v>0.8</v>
      </c>
      <c r="O80" s="35">
        <f t="shared" si="18"/>
        <v>0</v>
      </c>
      <c r="P80" s="36" t="s">
        <v>528</v>
      </c>
      <c r="Q80" s="36" t="s">
        <v>529</v>
      </c>
      <c r="R80" s="37">
        <f t="shared" si="19"/>
        <v>0</v>
      </c>
      <c r="S80" s="37">
        <f t="shared" si="20"/>
        <v>0</v>
      </c>
    </row>
    <row r="81" spans="1:19" ht="21.95" customHeight="1" x14ac:dyDescent="0.25">
      <c r="A81" s="30" t="s">
        <v>530</v>
      </c>
      <c r="B81" s="31" t="s">
        <v>531</v>
      </c>
      <c r="C81" s="32" t="s">
        <v>44</v>
      </c>
      <c r="D81" s="32" t="s">
        <v>53</v>
      </c>
      <c r="E81" s="33" t="s">
        <v>532</v>
      </c>
      <c r="F81" s="34">
        <v>43466</v>
      </c>
      <c r="G81" s="34">
        <v>44742</v>
      </c>
      <c r="H81" s="35">
        <f t="shared" si="14"/>
        <v>42</v>
      </c>
      <c r="I81" s="35">
        <f t="shared" si="15"/>
        <v>1</v>
      </c>
      <c r="J81" s="36" t="s">
        <v>533</v>
      </c>
      <c r="K81" s="36" t="s">
        <v>534</v>
      </c>
      <c r="L81" s="37">
        <f t="shared" si="16"/>
        <v>0</v>
      </c>
      <c r="M81" s="37">
        <f t="shared" si="17"/>
        <v>0</v>
      </c>
      <c r="N81" s="38">
        <v>0.8</v>
      </c>
      <c r="O81" s="35">
        <f t="shared" si="18"/>
        <v>0</v>
      </c>
      <c r="P81" s="36" t="s">
        <v>535</v>
      </c>
      <c r="Q81" s="36" t="s">
        <v>536</v>
      </c>
      <c r="R81" s="37">
        <f t="shared" si="19"/>
        <v>0</v>
      </c>
      <c r="S81" s="37">
        <f t="shared" si="20"/>
        <v>0</v>
      </c>
    </row>
    <row r="82" spans="1:19" ht="21.95" customHeight="1" x14ac:dyDescent="0.25">
      <c r="A82" s="30" t="s">
        <v>537</v>
      </c>
      <c r="B82" s="31" t="s">
        <v>538</v>
      </c>
      <c r="C82" s="32" t="s">
        <v>44</v>
      </c>
      <c r="D82" s="32" t="s">
        <v>180</v>
      </c>
      <c r="E82" s="33" t="s">
        <v>539</v>
      </c>
      <c r="F82" s="34">
        <v>43466</v>
      </c>
      <c r="G82" s="34">
        <v>44742</v>
      </c>
      <c r="H82" s="35">
        <f t="shared" si="14"/>
        <v>42</v>
      </c>
      <c r="I82" s="35">
        <f t="shared" si="15"/>
        <v>1</v>
      </c>
      <c r="J82" s="36" t="s">
        <v>540</v>
      </c>
      <c r="K82" s="36" t="s">
        <v>541</v>
      </c>
      <c r="L82" s="37">
        <f t="shared" si="16"/>
        <v>0</v>
      </c>
      <c r="M82" s="37">
        <f t="shared" si="17"/>
        <v>0</v>
      </c>
      <c r="N82" s="38">
        <v>0.8</v>
      </c>
      <c r="O82" s="35">
        <f t="shared" si="18"/>
        <v>0</v>
      </c>
      <c r="P82" s="36" t="s">
        <v>542</v>
      </c>
      <c r="Q82" s="36" t="s">
        <v>543</v>
      </c>
      <c r="R82" s="37">
        <f t="shared" si="19"/>
        <v>0</v>
      </c>
      <c r="S82" s="37">
        <f t="shared" si="20"/>
        <v>0</v>
      </c>
    </row>
    <row r="83" spans="1:19" ht="21.95" customHeight="1" x14ac:dyDescent="0.25">
      <c r="A83" s="30" t="s">
        <v>544</v>
      </c>
      <c r="B83" s="31" t="s">
        <v>545</v>
      </c>
      <c r="C83" s="32" t="s">
        <v>44</v>
      </c>
      <c r="D83" s="32" t="s">
        <v>546</v>
      </c>
      <c r="E83" s="33" t="s">
        <v>547</v>
      </c>
      <c r="F83" s="34">
        <v>43466</v>
      </c>
      <c r="G83" s="34">
        <v>44742</v>
      </c>
      <c r="H83" s="35">
        <f t="shared" si="14"/>
        <v>42</v>
      </c>
      <c r="I83" s="35">
        <f t="shared" si="15"/>
        <v>1</v>
      </c>
      <c r="J83" s="36" t="s">
        <v>548</v>
      </c>
      <c r="K83" s="36" t="s">
        <v>549</v>
      </c>
      <c r="L83" s="37">
        <f t="shared" si="16"/>
        <v>0</v>
      </c>
      <c r="M83" s="37">
        <f t="shared" si="17"/>
        <v>0</v>
      </c>
      <c r="N83" s="38">
        <v>0.8</v>
      </c>
      <c r="O83" s="35">
        <f t="shared" si="18"/>
        <v>0</v>
      </c>
      <c r="P83" s="36" t="s">
        <v>550</v>
      </c>
      <c r="Q83" s="36" t="s">
        <v>551</v>
      </c>
      <c r="R83" s="37">
        <f t="shared" si="19"/>
        <v>0</v>
      </c>
      <c r="S83" s="37">
        <f t="shared" si="20"/>
        <v>0</v>
      </c>
    </row>
    <row r="84" spans="1:19" ht="21.95" customHeight="1" x14ac:dyDescent="0.25">
      <c r="A84" s="30" t="s">
        <v>552</v>
      </c>
      <c r="B84" s="31" t="s">
        <v>553</v>
      </c>
      <c r="C84" s="32" t="s">
        <v>44</v>
      </c>
      <c r="D84" s="32" t="s">
        <v>70</v>
      </c>
      <c r="E84" s="33" t="s">
        <v>554</v>
      </c>
      <c r="F84" s="34">
        <v>43466</v>
      </c>
      <c r="G84" s="34">
        <v>44742</v>
      </c>
      <c r="H84" s="35">
        <f t="shared" si="14"/>
        <v>42</v>
      </c>
      <c r="I84" s="35">
        <f t="shared" si="15"/>
        <v>1</v>
      </c>
      <c r="J84" s="36" t="s">
        <v>555</v>
      </c>
      <c r="K84" s="36" t="s">
        <v>556</v>
      </c>
      <c r="L84" s="37">
        <f t="shared" si="16"/>
        <v>0</v>
      </c>
      <c r="M84" s="37">
        <f t="shared" si="17"/>
        <v>0</v>
      </c>
      <c r="N84" s="38">
        <v>0.8</v>
      </c>
      <c r="O84" s="35">
        <f t="shared" si="18"/>
        <v>0</v>
      </c>
      <c r="P84" s="36" t="s">
        <v>557</v>
      </c>
      <c r="Q84" s="36" t="s">
        <v>558</v>
      </c>
      <c r="R84" s="37">
        <f t="shared" si="19"/>
        <v>0</v>
      </c>
      <c r="S84" s="37">
        <f t="shared" si="20"/>
        <v>0</v>
      </c>
    </row>
    <row r="85" spans="1:19" ht="21.95" customHeight="1" x14ac:dyDescent="0.25">
      <c r="A85" s="30" t="s">
        <v>559</v>
      </c>
      <c r="B85" s="31" t="s">
        <v>560</v>
      </c>
      <c r="C85" s="32" t="s">
        <v>216</v>
      </c>
      <c r="D85" s="32" t="s">
        <v>268</v>
      </c>
      <c r="E85" s="33" t="s">
        <v>561</v>
      </c>
      <c r="F85" s="34">
        <v>43466</v>
      </c>
      <c r="G85" s="34">
        <v>44742</v>
      </c>
      <c r="H85" s="35">
        <f t="shared" si="14"/>
        <v>42</v>
      </c>
      <c r="I85" s="35">
        <f t="shared" si="15"/>
        <v>1</v>
      </c>
      <c r="J85" s="36" t="s">
        <v>562</v>
      </c>
      <c r="K85" s="36" t="s">
        <v>563</v>
      </c>
      <c r="L85" s="37">
        <f t="shared" si="16"/>
        <v>0</v>
      </c>
      <c r="M85" s="37">
        <f t="shared" si="17"/>
        <v>0</v>
      </c>
      <c r="N85" s="38">
        <v>0.8</v>
      </c>
      <c r="O85" s="35">
        <f t="shared" si="18"/>
        <v>0</v>
      </c>
      <c r="P85" s="36" t="s">
        <v>564</v>
      </c>
      <c r="Q85" s="36" t="s">
        <v>565</v>
      </c>
      <c r="R85" s="37">
        <f t="shared" si="19"/>
        <v>0</v>
      </c>
      <c r="S85" s="37">
        <f t="shared" si="20"/>
        <v>0</v>
      </c>
    </row>
    <row r="86" spans="1:19" ht="21.95" customHeight="1" x14ac:dyDescent="0.25">
      <c r="A86" s="30" t="s">
        <v>566</v>
      </c>
      <c r="B86" s="31" t="s">
        <v>567</v>
      </c>
      <c r="C86" s="32" t="s">
        <v>44</v>
      </c>
      <c r="D86" s="32" t="s">
        <v>70</v>
      </c>
      <c r="E86" s="33" t="s">
        <v>568</v>
      </c>
      <c r="F86" s="34">
        <v>43466</v>
      </c>
      <c r="G86" s="34">
        <v>44742</v>
      </c>
      <c r="H86" s="35">
        <f t="shared" si="14"/>
        <v>42</v>
      </c>
      <c r="I86" s="35">
        <f t="shared" si="15"/>
        <v>1</v>
      </c>
      <c r="J86" s="36" t="s">
        <v>569</v>
      </c>
      <c r="K86" s="36" t="s">
        <v>570</v>
      </c>
      <c r="L86" s="37">
        <f t="shared" si="16"/>
        <v>0</v>
      </c>
      <c r="M86" s="37">
        <f t="shared" si="17"/>
        <v>0</v>
      </c>
      <c r="N86" s="38">
        <v>0.8</v>
      </c>
      <c r="O86" s="35">
        <f t="shared" si="18"/>
        <v>0</v>
      </c>
      <c r="P86" s="36" t="s">
        <v>571</v>
      </c>
      <c r="Q86" s="36" t="s">
        <v>572</v>
      </c>
      <c r="R86" s="37">
        <f t="shared" si="19"/>
        <v>0</v>
      </c>
      <c r="S86" s="37">
        <f t="shared" si="20"/>
        <v>0</v>
      </c>
    </row>
    <row r="87" spans="1:19" ht="21.95" customHeight="1" x14ac:dyDescent="0.25">
      <c r="A87" s="30" t="s">
        <v>573</v>
      </c>
      <c r="B87" s="31" t="s">
        <v>574</v>
      </c>
      <c r="C87" s="32" t="s">
        <v>44</v>
      </c>
      <c r="D87" s="32" t="s">
        <v>225</v>
      </c>
      <c r="E87" s="33" t="s">
        <v>575</v>
      </c>
      <c r="F87" s="34">
        <v>43466</v>
      </c>
      <c r="G87" s="34">
        <v>44742</v>
      </c>
      <c r="H87" s="35">
        <f t="shared" si="14"/>
        <v>42</v>
      </c>
      <c r="I87" s="35">
        <f t="shared" si="15"/>
        <v>1</v>
      </c>
      <c r="J87" s="36" t="s">
        <v>576</v>
      </c>
      <c r="K87" s="36" t="s">
        <v>577</v>
      </c>
      <c r="L87" s="37">
        <f t="shared" si="16"/>
        <v>0</v>
      </c>
      <c r="M87" s="37">
        <f t="shared" si="17"/>
        <v>0</v>
      </c>
      <c r="N87" s="38">
        <v>0.8</v>
      </c>
      <c r="O87" s="35">
        <f t="shared" si="18"/>
        <v>0</v>
      </c>
      <c r="P87" s="36" t="s">
        <v>578</v>
      </c>
      <c r="Q87" s="36" t="s">
        <v>579</v>
      </c>
      <c r="R87" s="37">
        <f t="shared" si="19"/>
        <v>0</v>
      </c>
      <c r="S87" s="37">
        <f t="shared" si="20"/>
        <v>0</v>
      </c>
    </row>
    <row r="88" spans="1:19" ht="21.95" customHeight="1" x14ac:dyDescent="0.25">
      <c r="A88" s="30" t="s">
        <v>580</v>
      </c>
      <c r="B88" s="31" t="s">
        <v>581</v>
      </c>
      <c r="C88" s="32" t="s">
        <v>44</v>
      </c>
      <c r="D88" s="32" t="s">
        <v>453</v>
      </c>
      <c r="E88" s="33" t="s">
        <v>582</v>
      </c>
      <c r="F88" s="34">
        <v>43466</v>
      </c>
      <c r="G88" s="34">
        <v>44742</v>
      </c>
      <c r="H88" s="35">
        <f t="shared" si="14"/>
        <v>42</v>
      </c>
      <c r="I88" s="35">
        <f t="shared" si="15"/>
        <v>1</v>
      </c>
      <c r="J88" s="36" t="s">
        <v>583</v>
      </c>
      <c r="K88" s="36" t="s">
        <v>584</v>
      </c>
      <c r="L88" s="37">
        <f t="shared" si="16"/>
        <v>0</v>
      </c>
      <c r="M88" s="37">
        <f t="shared" si="17"/>
        <v>0</v>
      </c>
      <c r="N88" s="38">
        <v>0.8</v>
      </c>
      <c r="O88" s="35">
        <f t="shared" si="18"/>
        <v>0</v>
      </c>
      <c r="P88" s="36" t="s">
        <v>585</v>
      </c>
      <c r="Q88" s="36" t="s">
        <v>586</v>
      </c>
      <c r="R88" s="37">
        <f t="shared" si="19"/>
        <v>0</v>
      </c>
      <c r="S88" s="37">
        <f t="shared" si="20"/>
        <v>0</v>
      </c>
    </row>
    <row r="89" spans="1:19" ht="21.95" customHeight="1" x14ac:dyDescent="0.25">
      <c r="A89" s="30" t="s">
        <v>587</v>
      </c>
      <c r="B89" s="31" t="s">
        <v>588</v>
      </c>
      <c r="C89" s="32" t="s">
        <v>44</v>
      </c>
      <c r="D89" s="32" t="s">
        <v>100</v>
      </c>
      <c r="E89" s="33" t="s">
        <v>589</v>
      </c>
      <c r="F89" s="34">
        <v>43466</v>
      </c>
      <c r="G89" s="34">
        <v>44742</v>
      </c>
      <c r="H89" s="35">
        <f t="shared" si="14"/>
        <v>42</v>
      </c>
      <c r="I89" s="35">
        <f t="shared" si="15"/>
        <v>1</v>
      </c>
      <c r="J89" s="36" t="s">
        <v>590</v>
      </c>
      <c r="K89" s="36" t="s">
        <v>591</v>
      </c>
      <c r="L89" s="37">
        <f t="shared" si="16"/>
        <v>0</v>
      </c>
      <c r="M89" s="37">
        <f t="shared" si="17"/>
        <v>0</v>
      </c>
      <c r="N89" s="38">
        <v>0.8</v>
      </c>
      <c r="O89" s="35">
        <f t="shared" si="18"/>
        <v>0</v>
      </c>
      <c r="P89" s="36" t="s">
        <v>592</v>
      </c>
      <c r="Q89" s="36" t="s">
        <v>593</v>
      </c>
      <c r="R89" s="37">
        <f t="shared" si="19"/>
        <v>0</v>
      </c>
      <c r="S89" s="37">
        <f t="shared" si="20"/>
        <v>0</v>
      </c>
    </row>
    <row r="90" spans="1:19" ht="21.95" customHeight="1" x14ac:dyDescent="0.25">
      <c r="A90" s="30" t="s">
        <v>594</v>
      </c>
      <c r="B90" s="31" t="s">
        <v>595</v>
      </c>
      <c r="C90" s="32" t="s">
        <v>44</v>
      </c>
      <c r="D90" s="32" t="s">
        <v>395</v>
      </c>
      <c r="E90" s="33" t="s">
        <v>596</v>
      </c>
      <c r="F90" s="34">
        <v>43466</v>
      </c>
      <c r="G90" s="34">
        <v>44742</v>
      </c>
      <c r="H90" s="35">
        <f t="shared" si="14"/>
        <v>42</v>
      </c>
      <c r="I90" s="35">
        <f t="shared" si="15"/>
        <v>1</v>
      </c>
      <c r="J90" s="36" t="s">
        <v>597</v>
      </c>
      <c r="K90" s="36" t="s">
        <v>598</v>
      </c>
      <c r="L90" s="37">
        <f t="shared" si="16"/>
        <v>0</v>
      </c>
      <c r="M90" s="37">
        <f t="shared" si="17"/>
        <v>0</v>
      </c>
      <c r="N90" s="38">
        <v>0.8</v>
      </c>
      <c r="O90" s="35">
        <f t="shared" si="18"/>
        <v>0</v>
      </c>
      <c r="P90" s="36" t="s">
        <v>599</v>
      </c>
      <c r="Q90" s="36" t="s">
        <v>600</v>
      </c>
      <c r="R90" s="37">
        <f t="shared" si="19"/>
        <v>0</v>
      </c>
      <c r="S90" s="37">
        <f t="shared" si="20"/>
        <v>0</v>
      </c>
    </row>
    <row r="91" spans="1:19" ht="21.95" customHeight="1" x14ac:dyDescent="0.25">
      <c r="A91" s="30" t="s">
        <v>601</v>
      </c>
      <c r="B91" s="31" t="s">
        <v>602</v>
      </c>
      <c r="C91" s="32" t="s">
        <v>216</v>
      </c>
      <c r="D91" s="32" t="s">
        <v>62</v>
      </c>
      <c r="E91" s="33" t="s">
        <v>603</v>
      </c>
      <c r="F91" s="34">
        <v>43466</v>
      </c>
      <c r="G91" s="34">
        <v>44742</v>
      </c>
      <c r="H91" s="35">
        <f t="shared" si="14"/>
        <v>42</v>
      </c>
      <c r="I91" s="35">
        <f t="shared" si="15"/>
        <v>1</v>
      </c>
      <c r="J91" s="36" t="s">
        <v>604</v>
      </c>
      <c r="K91" s="36" t="s">
        <v>605</v>
      </c>
      <c r="L91" s="37">
        <f t="shared" si="16"/>
        <v>0</v>
      </c>
      <c r="M91" s="37">
        <f t="shared" si="17"/>
        <v>0</v>
      </c>
      <c r="N91" s="38">
        <v>0.8</v>
      </c>
      <c r="O91" s="35">
        <f t="shared" si="18"/>
        <v>0</v>
      </c>
      <c r="P91" s="36" t="s">
        <v>606</v>
      </c>
      <c r="Q91" s="36" t="s">
        <v>607</v>
      </c>
      <c r="R91" s="37">
        <f t="shared" si="19"/>
        <v>0</v>
      </c>
      <c r="S91" s="37">
        <f t="shared" si="20"/>
        <v>0</v>
      </c>
    </row>
    <row r="92" spans="1:19" ht="21.95" customHeight="1" x14ac:dyDescent="0.25">
      <c r="A92" s="30" t="s">
        <v>608</v>
      </c>
      <c r="B92" s="31" t="s">
        <v>609</v>
      </c>
      <c r="C92" s="32" t="s">
        <v>216</v>
      </c>
      <c r="D92" s="32" t="s">
        <v>217</v>
      </c>
      <c r="E92" s="33" t="s">
        <v>610</v>
      </c>
      <c r="F92" s="34">
        <v>43466</v>
      </c>
      <c r="G92" s="34">
        <v>44742</v>
      </c>
      <c r="H92" s="35">
        <f t="shared" si="14"/>
        <v>42</v>
      </c>
      <c r="I92" s="35">
        <f t="shared" si="15"/>
        <v>1</v>
      </c>
      <c r="J92" s="36" t="s">
        <v>611</v>
      </c>
      <c r="K92" s="36" t="s">
        <v>612</v>
      </c>
      <c r="L92" s="37">
        <f t="shared" si="16"/>
        <v>0</v>
      </c>
      <c r="M92" s="37">
        <f t="shared" si="17"/>
        <v>0</v>
      </c>
      <c r="N92" s="38">
        <v>0.8</v>
      </c>
      <c r="O92" s="35">
        <f t="shared" si="18"/>
        <v>0</v>
      </c>
      <c r="P92" s="36" t="s">
        <v>613</v>
      </c>
      <c r="Q92" s="36" t="s">
        <v>614</v>
      </c>
      <c r="R92" s="37">
        <f t="shared" si="19"/>
        <v>0</v>
      </c>
      <c r="S92" s="37">
        <f t="shared" si="20"/>
        <v>0</v>
      </c>
    </row>
    <row r="93" spans="1:19" ht="21.95" customHeight="1" x14ac:dyDescent="0.25">
      <c r="A93" s="30" t="s">
        <v>615</v>
      </c>
      <c r="B93" s="31" t="s">
        <v>616</v>
      </c>
      <c r="C93" s="32" t="s">
        <v>44</v>
      </c>
      <c r="D93" s="32" t="s">
        <v>45</v>
      </c>
      <c r="E93" s="33" t="s">
        <v>617</v>
      </c>
      <c r="F93" s="34">
        <v>43466</v>
      </c>
      <c r="G93" s="34">
        <v>44742</v>
      </c>
      <c r="H93" s="35">
        <f t="shared" si="14"/>
        <v>42</v>
      </c>
      <c r="I93" s="35">
        <f t="shared" si="15"/>
        <v>1</v>
      </c>
      <c r="J93" s="36" t="s">
        <v>618</v>
      </c>
      <c r="K93" s="36" t="s">
        <v>619</v>
      </c>
      <c r="L93" s="37">
        <f t="shared" si="16"/>
        <v>0</v>
      </c>
      <c r="M93" s="37">
        <f t="shared" si="17"/>
        <v>0</v>
      </c>
      <c r="N93" s="38">
        <v>0.8</v>
      </c>
      <c r="O93" s="35">
        <f t="shared" si="18"/>
        <v>0</v>
      </c>
      <c r="P93" s="36" t="s">
        <v>620</v>
      </c>
      <c r="Q93" s="36" t="s">
        <v>621</v>
      </c>
      <c r="R93" s="37">
        <f t="shared" si="19"/>
        <v>0</v>
      </c>
      <c r="S93" s="37">
        <f t="shared" si="20"/>
        <v>0</v>
      </c>
    </row>
    <row r="94" spans="1:19" ht="21.95" customHeight="1" x14ac:dyDescent="0.25">
      <c r="A94" s="30" t="s">
        <v>622</v>
      </c>
      <c r="B94" s="31" t="s">
        <v>623</v>
      </c>
      <c r="C94" s="32" t="s">
        <v>216</v>
      </c>
      <c r="D94" s="32" t="s">
        <v>62</v>
      </c>
      <c r="E94" s="33" t="s">
        <v>624</v>
      </c>
      <c r="F94" s="34">
        <v>43466</v>
      </c>
      <c r="G94" s="34">
        <v>44742</v>
      </c>
      <c r="H94" s="35">
        <f t="shared" si="14"/>
        <v>42</v>
      </c>
      <c r="I94" s="35">
        <f t="shared" si="15"/>
        <v>1</v>
      </c>
      <c r="J94" s="36" t="s">
        <v>625</v>
      </c>
      <c r="K94" s="36" t="s">
        <v>626</v>
      </c>
      <c r="L94" s="37">
        <f t="shared" si="16"/>
        <v>0</v>
      </c>
      <c r="M94" s="37">
        <f t="shared" si="17"/>
        <v>0</v>
      </c>
      <c r="N94" s="38">
        <v>0.8</v>
      </c>
      <c r="O94" s="35">
        <f t="shared" si="18"/>
        <v>0</v>
      </c>
      <c r="P94" s="36" t="s">
        <v>627</v>
      </c>
      <c r="Q94" s="36" t="s">
        <v>628</v>
      </c>
      <c r="R94" s="37">
        <f t="shared" si="19"/>
        <v>0</v>
      </c>
      <c r="S94" s="37">
        <f t="shared" si="20"/>
        <v>0</v>
      </c>
    </row>
    <row r="95" spans="1:19" ht="21.95" customHeight="1" x14ac:dyDescent="0.25">
      <c r="A95" s="30" t="s">
        <v>629</v>
      </c>
      <c r="B95" s="31" t="s">
        <v>630</v>
      </c>
      <c r="C95" s="32" t="s">
        <v>44</v>
      </c>
      <c r="D95" s="32" t="s">
        <v>180</v>
      </c>
      <c r="E95" s="33" t="s">
        <v>631</v>
      </c>
      <c r="F95" s="34">
        <v>43466</v>
      </c>
      <c r="G95" s="34">
        <v>44742</v>
      </c>
      <c r="H95" s="35">
        <f t="shared" si="14"/>
        <v>42</v>
      </c>
      <c r="I95" s="35">
        <f t="shared" si="15"/>
        <v>1</v>
      </c>
      <c r="J95" s="36" t="s">
        <v>632</v>
      </c>
      <c r="K95" s="36" t="s">
        <v>633</v>
      </c>
      <c r="L95" s="37">
        <f t="shared" si="16"/>
        <v>0</v>
      </c>
      <c r="M95" s="37">
        <f t="shared" si="17"/>
        <v>0</v>
      </c>
      <c r="N95" s="38">
        <v>0.8</v>
      </c>
      <c r="O95" s="35">
        <f t="shared" si="18"/>
        <v>0</v>
      </c>
      <c r="P95" s="36" t="s">
        <v>634</v>
      </c>
      <c r="Q95" s="36" t="s">
        <v>635</v>
      </c>
      <c r="R95" s="37">
        <f t="shared" si="19"/>
        <v>0</v>
      </c>
      <c r="S95" s="37">
        <f t="shared" si="20"/>
        <v>0</v>
      </c>
    </row>
    <row r="96" spans="1:19" ht="21.95" customHeight="1" x14ac:dyDescent="0.25">
      <c r="A96" s="30" t="s">
        <v>636</v>
      </c>
      <c r="B96" s="31" t="s">
        <v>637</v>
      </c>
      <c r="C96" s="32" t="s">
        <v>44</v>
      </c>
      <c r="D96" s="32" t="s">
        <v>53</v>
      </c>
      <c r="E96" s="33" t="s">
        <v>638</v>
      </c>
      <c r="F96" s="34">
        <v>43466</v>
      </c>
      <c r="G96" s="34">
        <v>44742</v>
      </c>
      <c r="H96" s="35">
        <f t="shared" si="14"/>
        <v>42</v>
      </c>
      <c r="I96" s="35">
        <f t="shared" si="15"/>
        <v>1</v>
      </c>
      <c r="J96" s="36" t="s">
        <v>639</v>
      </c>
      <c r="K96" s="36" t="s">
        <v>640</v>
      </c>
      <c r="L96" s="37">
        <f t="shared" si="16"/>
        <v>0</v>
      </c>
      <c r="M96" s="37">
        <f t="shared" si="17"/>
        <v>0</v>
      </c>
      <c r="N96" s="38">
        <v>0.8</v>
      </c>
      <c r="O96" s="35">
        <f t="shared" si="18"/>
        <v>0</v>
      </c>
      <c r="P96" s="36" t="s">
        <v>641</v>
      </c>
      <c r="Q96" s="36" t="s">
        <v>642</v>
      </c>
      <c r="R96" s="37">
        <f t="shared" si="19"/>
        <v>0</v>
      </c>
      <c r="S96" s="37">
        <f t="shared" si="20"/>
        <v>0</v>
      </c>
    </row>
    <row r="97" spans="1:19" ht="21.95" customHeight="1" x14ac:dyDescent="0.25">
      <c r="A97" s="30" t="s">
        <v>643</v>
      </c>
      <c r="B97" s="31" t="s">
        <v>644</v>
      </c>
      <c r="C97" s="32" t="s">
        <v>44</v>
      </c>
      <c r="D97" s="32" t="s">
        <v>53</v>
      </c>
      <c r="E97" s="33" t="s">
        <v>645</v>
      </c>
      <c r="F97" s="34">
        <v>43466</v>
      </c>
      <c r="G97" s="34">
        <v>44742</v>
      </c>
      <c r="H97" s="35">
        <f t="shared" si="14"/>
        <v>42</v>
      </c>
      <c r="I97" s="35">
        <f t="shared" si="15"/>
        <v>1</v>
      </c>
      <c r="J97" s="36" t="s">
        <v>646</v>
      </c>
      <c r="K97" s="36" t="s">
        <v>647</v>
      </c>
      <c r="L97" s="37">
        <f t="shared" si="16"/>
        <v>0</v>
      </c>
      <c r="M97" s="37">
        <f t="shared" si="17"/>
        <v>0</v>
      </c>
      <c r="N97" s="38">
        <v>0.8</v>
      </c>
      <c r="O97" s="35">
        <f t="shared" si="18"/>
        <v>0</v>
      </c>
      <c r="P97" s="36" t="s">
        <v>648</v>
      </c>
      <c r="Q97" s="36" t="s">
        <v>649</v>
      </c>
      <c r="R97" s="37">
        <f t="shared" si="19"/>
        <v>0</v>
      </c>
      <c r="S97" s="37">
        <f t="shared" si="20"/>
        <v>0</v>
      </c>
    </row>
    <row r="98" spans="1:19" ht="21.95" customHeight="1" x14ac:dyDescent="0.25">
      <c r="A98" s="30" t="s">
        <v>650</v>
      </c>
      <c r="B98" s="31" t="s">
        <v>651</v>
      </c>
      <c r="C98" s="32" t="s">
        <v>44</v>
      </c>
      <c r="D98" s="32" t="s">
        <v>136</v>
      </c>
      <c r="E98" s="33" t="s">
        <v>652</v>
      </c>
      <c r="F98" s="34">
        <v>43466</v>
      </c>
      <c r="G98" s="34">
        <v>44742</v>
      </c>
      <c r="H98" s="35">
        <f t="shared" si="14"/>
        <v>42</v>
      </c>
      <c r="I98" s="35">
        <f t="shared" si="15"/>
        <v>1</v>
      </c>
      <c r="J98" s="36" t="s">
        <v>653</v>
      </c>
      <c r="K98" s="36" t="s">
        <v>654</v>
      </c>
      <c r="L98" s="37">
        <f t="shared" si="16"/>
        <v>0</v>
      </c>
      <c r="M98" s="37">
        <f t="shared" si="17"/>
        <v>0</v>
      </c>
      <c r="N98" s="38">
        <v>0.8</v>
      </c>
      <c r="O98" s="35">
        <f t="shared" si="18"/>
        <v>0</v>
      </c>
      <c r="P98" s="36" t="s">
        <v>655</v>
      </c>
      <c r="Q98" s="36" t="s">
        <v>656</v>
      </c>
      <c r="R98" s="37">
        <f t="shared" si="19"/>
        <v>0</v>
      </c>
      <c r="S98" s="37">
        <f t="shared" si="20"/>
        <v>0</v>
      </c>
    </row>
    <row r="99" spans="1:19" ht="21.95" customHeight="1" x14ac:dyDescent="0.25">
      <c r="A99" s="30" t="s">
        <v>657</v>
      </c>
      <c r="B99" s="31" t="s">
        <v>658</v>
      </c>
      <c r="C99" s="32" t="s">
        <v>44</v>
      </c>
      <c r="D99" s="32" t="s">
        <v>53</v>
      </c>
      <c r="E99" s="33" t="s">
        <v>659</v>
      </c>
      <c r="F99" s="34">
        <v>43466</v>
      </c>
      <c r="G99" s="34">
        <v>44742</v>
      </c>
      <c r="H99" s="35">
        <f t="shared" si="14"/>
        <v>42</v>
      </c>
      <c r="I99" s="35">
        <f t="shared" si="15"/>
        <v>1</v>
      </c>
      <c r="J99" s="36" t="s">
        <v>660</v>
      </c>
      <c r="K99" s="36" t="s">
        <v>661</v>
      </c>
      <c r="L99" s="37">
        <f t="shared" si="16"/>
        <v>0</v>
      </c>
      <c r="M99" s="37">
        <f t="shared" si="17"/>
        <v>0</v>
      </c>
      <c r="N99" s="38">
        <v>0.8</v>
      </c>
      <c r="O99" s="35">
        <f t="shared" si="18"/>
        <v>0</v>
      </c>
      <c r="P99" s="36" t="s">
        <v>662</v>
      </c>
      <c r="Q99" s="36" t="s">
        <v>663</v>
      </c>
      <c r="R99" s="37">
        <f t="shared" si="19"/>
        <v>0</v>
      </c>
      <c r="S99" s="37">
        <f t="shared" si="20"/>
        <v>0</v>
      </c>
    </row>
    <row r="100" spans="1:19" ht="21.95" customHeight="1" x14ac:dyDescent="0.25">
      <c r="A100" s="30" t="s">
        <v>664</v>
      </c>
      <c r="B100" s="31" t="s">
        <v>665</v>
      </c>
      <c r="C100" s="32" t="s">
        <v>44</v>
      </c>
      <c r="D100" s="32" t="s">
        <v>172</v>
      </c>
      <c r="E100" s="33" t="s">
        <v>666</v>
      </c>
      <c r="F100" s="34">
        <v>43466</v>
      </c>
      <c r="G100" s="34">
        <v>44742</v>
      </c>
      <c r="H100" s="35">
        <f t="shared" si="14"/>
        <v>42</v>
      </c>
      <c r="I100" s="35">
        <f t="shared" si="15"/>
        <v>1</v>
      </c>
      <c r="J100" s="36" t="s">
        <v>667</v>
      </c>
      <c r="K100" s="36" t="s">
        <v>668</v>
      </c>
      <c r="L100" s="37">
        <f t="shared" si="16"/>
        <v>0</v>
      </c>
      <c r="M100" s="37">
        <f t="shared" si="17"/>
        <v>0</v>
      </c>
      <c r="N100" s="38">
        <v>0.8</v>
      </c>
      <c r="O100" s="35">
        <f t="shared" si="18"/>
        <v>0</v>
      </c>
      <c r="P100" s="36" t="s">
        <v>669</v>
      </c>
      <c r="Q100" s="36" t="s">
        <v>670</v>
      </c>
      <c r="R100" s="37">
        <f t="shared" si="19"/>
        <v>0</v>
      </c>
      <c r="S100" s="37">
        <f t="shared" si="20"/>
        <v>0</v>
      </c>
    </row>
    <row r="101" spans="1:19" ht="21.95" customHeight="1" x14ac:dyDescent="0.25">
      <c r="A101" s="30" t="s">
        <v>671</v>
      </c>
      <c r="B101" s="31" t="s">
        <v>672</v>
      </c>
      <c r="C101" s="32" t="s">
        <v>44</v>
      </c>
      <c r="D101" s="32" t="s">
        <v>172</v>
      </c>
      <c r="E101" s="33" t="s">
        <v>673</v>
      </c>
      <c r="F101" s="34">
        <v>43466</v>
      </c>
      <c r="G101" s="34">
        <v>44742</v>
      </c>
      <c r="H101" s="35">
        <f t="shared" si="14"/>
        <v>42</v>
      </c>
      <c r="I101" s="35">
        <f t="shared" si="15"/>
        <v>1</v>
      </c>
      <c r="J101" s="36" t="s">
        <v>674</v>
      </c>
      <c r="K101" s="36" t="s">
        <v>675</v>
      </c>
      <c r="L101" s="37">
        <f t="shared" si="16"/>
        <v>0</v>
      </c>
      <c r="M101" s="37">
        <f t="shared" si="17"/>
        <v>0</v>
      </c>
      <c r="N101" s="38">
        <v>0.8</v>
      </c>
      <c r="O101" s="35">
        <f t="shared" si="18"/>
        <v>0</v>
      </c>
      <c r="P101" s="36" t="s">
        <v>676</v>
      </c>
      <c r="Q101" s="36" t="s">
        <v>677</v>
      </c>
      <c r="R101" s="37">
        <f t="shared" si="19"/>
        <v>0</v>
      </c>
      <c r="S101" s="37">
        <f t="shared" si="20"/>
        <v>0</v>
      </c>
    </row>
    <row r="102" spans="1:19" ht="21.95" customHeight="1" x14ac:dyDescent="0.25">
      <c r="A102" s="30" t="s">
        <v>678</v>
      </c>
      <c r="B102" s="31" t="s">
        <v>679</v>
      </c>
      <c r="C102" s="32" t="s">
        <v>216</v>
      </c>
      <c r="D102" s="32" t="s">
        <v>496</v>
      </c>
      <c r="E102" s="33" t="s">
        <v>680</v>
      </c>
      <c r="F102" s="34">
        <v>43466</v>
      </c>
      <c r="G102" s="34">
        <v>44742</v>
      </c>
      <c r="H102" s="35">
        <f t="shared" si="14"/>
        <v>42</v>
      </c>
      <c r="I102" s="35">
        <f t="shared" si="15"/>
        <v>1</v>
      </c>
      <c r="J102" s="36" t="s">
        <v>681</v>
      </c>
      <c r="K102" s="36" t="s">
        <v>682</v>
      </c>
      <c r="L102" s="37">
        <f t="shared" si="16"/>
        <v>0</v>
      </c>
      <c r="M102" s="37">
        <f t="shared" si="17"/>
        <v>0</v>
      </c>
      <c r="N102" s="38">
        <v>0.8</v>
      </c>
      <c r="O102" s="35">
        <f t="shared" si="18"/>
        <v>0</v>
      </c>
      <c r="P102" s="36" t="s">
        <v>683</v>
      </c>
      <c r="Q102" s="36" t="s">
        <v>684</v>
      </c>
      <c r="R102" s="37">
        <f t="shared" si="19"/>
        <v>0</v>
      </c>
      <c r="S102" s="37">
        <f t="shared" si="20"/>
        <v>0</v>
      </c>
    </row>
    <row r="103" spans="1:19" ht="21.95" customHeight="1" x14ac:dyDescent="0.25">
      <c r="A103" s="30" t="s">
        <v>685</v>
      </c>
      <c r="B103" s="31" t="s">
        <v>686</v>
      </c>
      <c r="C103" s="32" t="s">
        <v>44</v>
      </c>
      <c r="D103" s="32" t="s">
        <v>172</v>
      </c>
      <c r="E103" s="33" t="s">
        <v>687</v>
      </c>
      <c r="F103" s="34">
        <v>43466</v>
      </c>
      <c r="G103" s="34">
        <v>44742</v>
      </c>
      <c r="H103" s="35">
        <f t="shared" si="14"/>
        <v>42</v>
      </c>
      <c r="I103" s="35">
        <f t="shared" si="15"/>
        <v>1</v>
      </c>
      <c r="J103" s="36" t="s">
        <v>688</v>
      </c>
      <c r="K103" s="36" t="s">
        <v>689</v>
      </c>
      <c r="L103" s="37">
        <f t="shared" si="16"/>
        <v>0</v>
      </c>
      <c r="M103" s="37">
        <f t="shared" si="17"/>
        <v>0</v>
      </c>
      <c r="N103" s="38">
        <v>0.8</v>
      </c>
      <c r="O103" s="35">
        <f t="shared" si="18"/>
        <v>0</v>
      </c>
      <c r="P103" s="36" t="s">
        <v>690</v>
      </c>
      <c r="Q103" s="36" t="s">
        <v>691</v>
      </c>
      <c r="R103" s="37">
        <f t="shared" si="19"/>
        <v>0</v>
      </c>
      <c r="S103" s="37">
        <f t="shared" si="20"/>
        <v>0</v>
      </c>
    </row>
    <row r="104" spans="1:19" ht="21.95" customHeight="1" x14ac:dyDescent="0.25">
      <c r="A104" s="30" t="s">
        <v>692</v>
      </c>
      <c r="B104" s="31" t="s">
        <v>693</v>
      </c>
      <c r="C104" s="32" t="s">
        <v>44</v>
      </c>
      <c r="D104" s="32" t="s">
        <v>45</v>
      </c>
      <c r="E104" s="33" t="s">
        <v>694</v>
      </c>
      <c r="F104" s="34">
        <v>43466</v>
      </c>
      <c r="G104" s="34">
        <v>44742</v>
      </c>
      <c r="H104" s="35">
        <f t="shared" si="14"/>
        <v>42</v>
      </c>
      <c r="I104" s="35">
        <f t="shared" si="15"/>
        <v>1</v>
      </c>
      <c r="J104" s="36" t="s">
        <v>695</v>
      </c>
      <c r="K104" s="36" t="s">
        <v>696</v>
      </c>
      <c r="L104" s="37">
        <f t="shared" si="16"/>
        <v>0</v>
      </c>
      <c r="M104" s="37">
        <f t="shared" si="17"/>
        <v>0</v>
      </c>
      <c r="N104" s="38">
        <v>0.8</v>
      </c>
      <c r="O104" s="35">
        <f t="shared" si="18"/>
        <v>0</v>
      </c>
      <c r="P104" s="36" t="s">
        <v>697</v>
      </c>
      <c r="Q104" s="36" t="s">
        <v>698</v>
      </c>
      <c r="R104" s="37">
        <f t="shared" si="19"/>
        <v>0</v>
      </c>
      <c r="S104" s="37">
        <f t="shared" si="20"/>
        <v>0</v>
      </c>
    </row>
    <row r="105" spans="1:19" ht="21.95" customHeight="1" x14ac:dyDescent="0.25">
      <c r="A105" s="30" t="s">
        <v>699</v>
      </c>
      <c r="B105" s="31" t="s">
        <v>700</v>
      </c>
      <c r="C105" s="32" t="s">
        <v>44</v>
      </c>
      <c r="D105" s="32" t="s">
        <v>45</v>
      </c>
      <c r="E105" s="33" t="s">
        <v>701</v>
      </c>
      <c r="F105" s="34">
        <v>43466</v>
      </c>
      <c r="G105" s="34">
        <v>44742</v>
      </c>
      <c r="H105" s="35">
        <f t="shared" si="14"/>
        <v>42</v>
      </c>
      <c r="I105" s="35">
        <f t="shared" si="15"/>
        <v>1</v>
      </c>
      <c r="J105" s="36" t="s">
        <v>702</v>
      </c>
      <c r="K105" s="36" t="s">
        <v>703</v>
      </c>
      <c r="L105" s="37">
        <f t="shared" si="16"/>
        <v>0</v>
      </c>
      <c r="M105" s="37">
        <f t="shared" si="17"/>
        <v>0</v>
      </c>
      <c r="N105" s="38">
        <v>0.8</v>
      </c>
      <c r="O105" s="35">
        <f t="shared" si="18"/>
        <v>0</v>
      </c>
      <c r="P105" s="36" t="s">
        <v>704</v>
      </c>
      <c r="Q105" s="36" t="s">
        <v>705</v>
      </c>
      <c r="R105" s="37">
        <f t="shared" si="19"/>
        <v>0</v>
      </c>
      <c r="S105" s="37">
        <f t="shared" si="20"/>
        <v>0</v>
      </c>
    </row>
    <row r="106" spans="1:19" ht="21.95" customHeight="1" x14ac:dyDescent="0.25">
      <c r="A106" s="30" t="s">
        <v>706</v>
      </c>
      <c r="B106" s="31" t="s">
        <v>707</v>
      </c>
      <c r="C106" s="32" t="s">
        <v>44</v>
      </c>
      <c r="D106" s="32" t="s">
        <v>70</v>
      </c>
      <c r="E106" s="33" t="s">
        <v>708</v>
      </c>
      <c r="F106" s="34">
        <v>43466</v>
      </c>
      <c r="G106" s="34">
        <v>44742</v>
      </c>
      <c r="H106" s="35">
        <f t="shared" si="14"/>
        <v>42</v>
      </c>
      <c r="I106" s="35">
        <f t="shared" si="15"/>
        <v>1</v>
      </c>
      <c r="J106" s="36" t="s">
        <v>709</v>
      </c>
      <c r="K106" s="36" t="s">
        <v>710</v>
      </c>
      <c r="L106" s="37">
        <f t="shared" si="16"/>
        <v>0</v>
      </c>
      <c r="M106" s="37">
        <f t="shared" si="17"/>
        <v>0</v>
      </c>
      <c r="N106" s="38">
        <v>0.8</v>
      </c>
      <c r="O106" s="35">
        <f t="shared" si="18"/>
        <v>0</v>
      </c>
      <c r="P106" s="36" t="s">
        <v>711</v>
      </c>
      <c r="Q106" s="36" t="s">
        <v>712</v>
      </c>
      <c r="R106" s="37">
        <f t="shared" si="19"/>
        <v>0</v>
      </c>
      <c r="S106" s="37">
        <f t="shared" si="20"/>
        <v>0</v>
      </c>
    </row>
    <row r="107" spans="1:19" ht="21.95" customHeight="1" x14ac:dyDescent="0.25">
      <c r="A107" s="30" t="s">
        <v>713</v>
      </c>
      <c r="B107" s="31" t="s">
        <v>714</v>
      </c>
      <c r="C107" s="32" t="s">
        <v>44</v>
      </c>
      <c r="D107" s="32" t="s">
        <v>45</v>
      </c>
      <c r="E107" s="33" t="s">
        <v>715</v>
      </c>
      <c r="F107" s="34">
        <v>43466</v>
      </c>
      <c r="G107" s="34">
        <v>44742</v>
      </c>
      <c r="H107" s="35">
        <f t="shared" si="14"/>
        <v>42</v>
      </c>
      <c r="I107" s="35">
        <f t="shared" si="15"/>
        <v>1</v>
      </c>
      <c r="J107" s="36" t="s">
        <v>716</v>
      </c>
      <c r="K107" s="36" t="s">
        <v>717</v>
      </c>
      <c r="L107" s="37">
        <f t="shared" si="16"/>
        <v>0</v>
      </c>
      <c r="M107" s="37">
        <f t="shared" si="17"/>
        <v>0</v>
      </c>
      <c r="N107" s="38">
        <v>0.8</v>
      </c>
      <c r="O107" s="35">
        <f t="shared" si="18"/>
        <v>0</v>
      </c>
      <c r="P107" s="36" t="s">
        <v>718</v>
      </c>
      <c r="Q107" s="36" t="s">
        <v>719</v>
      </c>
      <c r="R107" s="37">
        <f t="shared" si="19"/>
        <v>0</v>
      </c>
      <c r="S107" s="37">
        <f t="shared" si="20"/>
        <v>0</v>
      </c>
    </row>
    <row r="108" spans="1:19" ht="21.95" customHeight="1" x14ac:dyDescent="0.25">
      <c r="A108" s="30" t="s">
        <v>720</v>
      </c>
      <c r="B108" s="31" t="s">
        <v>721</v>
      </c>
      <c r="C108" s="32" t="s">
        <v>44</v>
      </c>
      <c r="D108" s="32" t="s">
        <v>225</v>
      </c>
      <c r="E108" s="33" t="s">
        <v>722</v>
      </c>
      <c r="F108" s="34">
        <v>43466</v>
      </c>
      <c r="G108" s="34">
        <v>44742</v>
      </c>
      <c r="H108" s="35">
        <f t="shared" si="14"/>
        <v>42</v>
      </c>
      <c r="I108" s="35">
        <f t="shared" si="15"/>
        <v>1</v>
      </c>
      <c r="J108" s="36" t="s">
        <v>723</v>
      </c>
      <c r="K108" s="36" t="s">
        <v>724</v>
      </c>
      <c r="L108" s="37">
        <f t="shared" si="16"/>
        <v>0</v>
      </c>
      <c r="M108" s="37">
        <f t="shared" si="17"/>
        <v>0</v>
      </c>
      <c r="N108" s="38">
        <v>0.8</v>
      </c>
      <c r="O108" s="35">
        <f t="shared" si="18"/>
        <v>0</v>
      </c>
      <c r="P108" s="36" t="s">
        <v>725</v>
      </c>
      <c r="Q108" s="36" t="s">
        <v>726</v>
      </c>
      <c r="R108" s="37">
        <f t="shared" si="19"/>
        <v>0</v>
      </c>
      <c r="S108" s="37">
        <f t="shared" si="20"/>
        <v>0</v>
      </c>
    </row>
    <row r="109" spans="1:19" ht="21.95" customHeight="1" x14ac:dyDescent="0.25">
      <c r="A109" s="30" t="s">
        <v>727</v>
      </c>
      <c r="B109" s="31" t="s">
        <v>728</v>
      </c>
      <c r="C109" s="32" t="s">
        <v>44</v>
      </c>
      <c r="D109" s="32" t="s">
        <v>100</v>
      </c>
      <c r="E109" s="33" t="s">
        <v>729</v>
      </c>
      <c r="F109" s="34">
        <v>43466</v>
      </c>
      <c r="G109" s="34">
        <v>44742</v>
      </c>
      <c r="H109" s="35">
        <f t="shared" si="14"/>
        <v>42</v>
      </c>
      <c r="I109" s="35">
        <f t="shared" si="15"/>
        <v>1</v>
      </c>
      <c r="J109" s="36" t="s">
        <v>730</v>
      </c>
      <c r="K109" s="36" t="s">
        <v>731</v>
      </c>
      <c r="L109" s="37">
        <f t="shared" si="16"/>
        <v>0</v>
      </c>
      <c r="M109" s="37">
        <f t="shared" si="17"/>
        <v>0</v>
      </c>
      <c r="N109" s="38">
        <v>0.8</v>
      </c>
      <c r="O109" s="35">
        <f t="shared" si="18"/>
        <v>0</v>
      </c>
      <c r="P109" s="36" t="s">
        <v>732</v>
      </c>
      <c r="Q109" s="36" t="s">
        <v>733</v>
      </c>
      <c r="R109" s="37">
        <f t="shared" si="19"/>
        <v>0</v>
      </c>
      <c r="S109" s="37">
        <f t="shared" si="20"/>
        <v>0</v>
      </c>
    </row>
    <row r="110" spans="1:19" ht="21.95" customHeight="1" x14ac:dyDescent="0.25">
      <c r="A110" s="30" t="s">
        <v>734</v>
      </c>
      <c r="B110" s="31" t="s">
        <v>735</v>
      </c>
      <c r="C110" s="32" t="s">
        <v>44</v>
      </c>
      <c r="D110" s="32" t="s">
        <v>70</v>
      </c>
      <c r="E110" s="33" t="s">
        <v>736</v>
      </c>
      <c r="F110" s="34">
        <v>43466</v>
      </c>
      <c r="G110" s="34">
        <v>44742</v>
      </c>
      <c r="H110" s="35">
        <f t="shared" ref="H110:H141" si="21">DATEDIF(F110,G110,"M")+1</f>
        <v>42</v>
      </c>
      <c r="I110" s="35">
        <f t="shared" ref="I110:I129" si="22">DATEDIF(F110,IF($B$6&lt;G110,$B$6,G110),"M")+1</f>
        <v>1</v>
      </c>
      <c r="J110" s="36" t="s">
        <v>737</v>
      </c>
      <c r="K110" s="36" t="s">
        <v>738</v>
      </c>
      <c r="L110" s="37">
        <f t="shared" ref="L110:L141" si="23">IFERROR(K110/J110,0)</f>
        <v>0</v>
      </c>
      <c r="M110" s="37">
        <f t="shared" ref="M110:M129" si="24">IFERROR(K110/(I110/H110*J110),0)</f>
        <v>0</v>
      </c>
      <c r="N110" s="38">
        <v>0.8</v>
      </c>
      <c r="O110" s="35">
        <f t="shared" ref="O110:O141" si="25">IFERROR((J110*N110),0)</f>
        <v>0</v>
      </c>
      <c r="P110" s="36" t="s">
        <v>739</v>
      </c>
      <c r="Q110" s="36" t="s">
        <v>740</v>
      </c>
      <c r="R110" s="37">
        <f t="shared" ref="R110:R141" si="26">IFERROR(Q110/P110,0)</f>
        <v>0</v>
      </c>
      <c r="S110" s="37">
        <f t="shared" ref="S110:S129" si="27">IFERROR(Q110/K110,0)</f>
        <v>0</v>
      </c>
    </row>
    <row r="111" spans="1:19" ht="21.95" customHeight="1" x14ac:dyDescent="0.25">
      <c r="A111" s="30" t="s">
        <v>741</v>
      </c>
      <c r="B111" s="31" t="s">
        <v>742</v>
      </c>
      <c r="C111" s="32" t="s">
        <v>44</v>
      </c>
      <c r="D111" s="32" t="s">
        <v>100</v>
      </c>
      <c r="E111" s="33" t="s">
        <v>743</v>
      </c>
      <c r="F111" s="34">
        <v>43466</v>
      </c>
      <c r="G111" s="34">
        <v>44742</v>
      </c>
      <c r="H111" s="35">
        <f t="shared" si="21"/>
        <v>42</v>
      </c>
      <c r="I111" s="35">
        <f t="shared" si="22"/>
        <v>1</v>
      </c>
      <c r="J111" s="36" t="s">
        <v>744</v>
      </c>
      <c r="K111" s="36" t="s">
        <v>745</v>
      </c>
      <c r="L111" s="37">
        <f t="shared" si="23"/>
        <v>0</v>
      </c>
      <c r="M111" s="37">
        <f t="shared" si="24"/>
        <v>0</v>
      </c>
      <c r="N111" s="38">
        <v>0.8</v>
      </c>
      <c r="O111" s="35">
        <f t="shared" si="25"/>
        <v>0</v>
      </c>
      <c r="P111" s="36" t="s">
        <v>746</v>
      </c>
      <c r="Q111" s="36" t="s">
        <v>747</v>
      </c>
      <c r="R111" s="37">
        <f t="shared" si="26"/>
        <v>0</v>
      </c>
      <c r="S111" s="37">
        <f t="shared" si="27"/>
        <v>0</v>
      </c>
    </row>
    <row r="112" spans="1:19" ht="21.95" customHeight="1" x14ac:dyDescent="0.25">
      <c r="A112" s="30" t="s">
        <v>748</v>
      </c>
      <c r="B112" s="31" t="s">
        <v>749</v>
      </c>
      <c r="C112" s="32" t="s">
        <v>44</v>
      </c>
      <c r="D112" s="32" t="s">
        <v>100</v>
      </c>
      <c r="E112" s="33" t="s">
        <v>750</v>
      </c>
      <c r="F112" s="34">
        <v>43466</v>
      </c>
      <c r="G112" s="34">
        <v>44742</v>
      </c>
      <c r="H112" s="35">
        <f t="shared" si="21"/>
        <v>42</v>
      </c>
      <c r="I112" s="35">
        <f t="shared" si="22"/>
        <v>1</v>
      </c>
      <c r="J112" s="36" t="s">
        <v>751</v>
      </c>
      <c r="K112" s="36" t="s">
        <v>752</v>
      </c>
      <c r="L112" s="37">
        <f t="shared" si="23"/>
        <v>0</v>
      </c>
      <c r="M112" s="37">
        <f t="shared" si="24"/>
        <v>0</v>
      </c>
      <c r="N112" s="38">
        <v>0.8</v>
      </c>
      <c r="O112" s="35">
        <f t="shared" si="25"/>
        <v>0</v>
      </c>
      <c r="P112" s="36" t="s">
        <v>753</v>
      </c>
      <c r="Q112" s="36" t="s">
        <v>754</v>
      </c>
      <c r="R112" s="37">
        <f t="shared" si="26"/>
        <v>0</v>
      </c>
      <c r="S112" s="37">
        <f t="shared" si="27"/>
        <v>0</v>
      </c>
    </row>
    <row r="113" spans="1:19" ht="21.95" customHeight="1" x14ac:dyDescent="0.25">
      <c r="A113" s="30" t="s">
        <v>755</v>
      </c>
      <c r="B113" s="31" t="s">
        <v>756</v>
      </c>
      <c r="C113" s="32" t="s">
        <v>44</v>
      </c>
      <c r="D113" s="32" t="s">
        <v>45</v>
      </c>
      <c r="E113" s="33" t="s">
        <v>757</v>
      </c>
      <c r="F113" s="34">
        <v>43466</v>
      </c>
      <c r="G113" s="34">
        <v>44742</v>
      </c>
      <c r="H113" s="35">
        <f t="shared" si="21"/>
        <v>42</v>
      </c>
      <c r="I113" s="35">
        <f t="shared" si="22"/>
        <v>1</v>
      </c>
      <c r="J113" s="36" t="s">
        <v>758</v>
      </c>
      <c r="K113" s="36" t="s">
        <v>759</v>
      </c>
      <c r="L113" s="37">
        <f t="shared" si="23"/>
        <v>0</v>
      </c>
      <c r="M113" s="37">
        <f t="shared" si="24"/>
        <v>0</v>
      </c>
      <c r="N113" s="38">
        <v>0.8</v>
      </c>
      <c r="O113" s="35">
        <f t="shared" si="25"/>
        <v>0</v>
      </c>
      <c r="P113" s="36" t="s">
        <v>760</v>
      </c>
      <c r="Q113" s="36" t="s">
        <v>761</v>
      </c>
      <c r="R113" s="37">
        <f t="shared" si="26"/>
        <v>0</v>
      </c>
      <c r="S113" s="37">
        <f t="shared" si="27"/>
        <v>0</v>
      </c>
    </row>
    <row r="114" spans="1:19" ht="21.95" customHeight="1" x14ac:dyDescent="0.25">
      <c r="A114" s="30" t="s">
        <v>762</v>
      </c>
      <c r="B114" s="31" t="s">
        <v>763</v>
      </c>
      <c r="C114" s="32" t="s">
        <v>216</v>
      </c>
      <c r="D114" s="32" t="s">
        <v>496</v>
      </c>
      <c r="E114" s="33" t="s">
        <v>764</v>
      </c>
      <c r="F114" s="34">
        <v>43466</v>
      </c>
      <c r="G114" s="34">
        <v>44742</v>
      </c>
      <c r="H114" s="35">
        <f t="shared" si="21"/>
        <v>42</v>
      </c>
      <c r="I114" s="35">
        <f t="shared" si="22"/>
        <v>1</v>
      </c>
      <c r="J114" s="36" t="s">
        <v>765</v>
      </c>
      <c r="K114" s="36" t="s">
        <v>766</v>
      </c>
      <c r="L114" s="37">
        <f t="shared" si="23"/>
        <v>0</v>
      </c>
      <c r="M114" s="37">
        <f t="shared" si="24"/>
        <v>0</v>
      </c>
      <c r="N114" s="38">
        <v>0.8</v>
      </c>
      <c r="O114" s="35">
        <f t="shared" si="25"/>
        <v>0</v>
      </c>
      <c r="P114" s="36" t="s">
        <v>767</v>
      </c>
      <c r="Q114" s="36" t="s">
        <v>768</v>
      </c>
      <c r="R114" s="37">
        <f t="shared" si="26"/>
        <v>0</v>
      </c>
      <c r="S114" s="37">
        <f t="shared" si="27"/>
        <v>0</v>
      </c>
    </row>
    <row r="115" spans="1:19" ht="21.95" customHeight="1" x14ac:dyDescent="0.25">
      <c r="A115" s="30" t="s">
        <v>769</v>
      </c>
      <c r="B115" s="31" t="s">
        <v>770</v>
      </c>
      <c r="C115" s="32" t="s">
        <v>44</v>
      </c>
      <c r="D115" s="32" t="s">
        <v>53</v>
      </c>
      <c r="E115" s="33" t="s">
        <v>771</v>
      </c>
      <c r="F115" s="34">
        <v>43466</v>
      </c>
      <c r="G115" s="34">
        <v>44742</v>
      </c>
      <c r="H115" s="35">
        <f t="shared" si="21"/>
        <v>42</v>
      </c>
      <c r="I115" s="35">
        <f t="shared" si="22"/>
        <v>1</v>
      </c>
      <c r="J115" s="36" t="s">
        <v>772</v>
      </c>
      <c r="K115" s="36" t="s">
        <v>773</v>
      </c>
      <c r="L115" s="37">
        <f t="shared" si="23"/>
        <v>0</v>
      </c>
      <c r="M115" s="37">
        <f t="shared" si="24"/>
        <v>0</v>
      </c>
      <c r="N115" s="38">
        <v>0.8</v>
      </c>
      <c r="O115" s="35">
        <f t="shared" si="25"/>
        <v>0</v>
      </c>
      <c r="P115" s="36" t="s">
        <v>774</v>
      </c>
      <c r="Q115" s="36" t="s">
        <v>775</v>
      </c>
      <c r="R115" s="37">
        <f t="shared" si="26"/>
        <v>0</v>
      </c>
      <c r="S115" s="37">
        <f t="shared" si="27"/>
        <v>0</v>
      </c>
    </row>
    <row r="116" spans="1:19" ht="21.95" customHeight="1" x14ac:dyDescent="0.25">
      <c r="A116" s="30" t="s">
        <v>776</v>
      </c>
      <c r="B116" s="31" t="s">
        <v>777</v>
      </c>
      <c r="C116" s="32" t="s">
        <v>44</v>
      </c>
      <c r="D116" s="32" t="s">
        <v>100</v>
      </c>
      <c r="E116" s="33" t="s">
        <v>778</v>
      </c>
      <c r="F116" s="34">
        <v>43466</v>
      </c>
      <c r="G116" s="34">
        <v>44742</v>
      </c>
      <c r="H116" s="35">
        <f t="shared" si="21"/>
        <v>42</v>
      </c>
      <c r="I116" s="35">
        <f t="shared" si="22"/>
        <v>1</v>
      </c>
      <c r="J116" s="36" t="s">
        <v>779</v>
      </c>
      <c r="K116" s="36" t="s">
        <v>780</v>
      </c>
      <c r="L116" s="37">
        <f t="shared" si="23"/>
        <v>0</v>
      </c>
      <c r="M116" s="37">
        <f t="shared" si="24"/>
        <v>0</v>
      </c>
      <c r="N116" s="38">
        <v>0.8</v>
      </c>
      <c r="O116" s="35">
        <f t="shared" si="25"/>
        <v>0</v>
      </c>
      <c r="P116" s="36" t="s">
        <v>781</v>
      </c>
      <c r="Q116" s="36" t="s">
        <v>782</v>
      </c>
      <c r="R116" s="37">
        <f t="shared" si="26"/>
        <v>0</v>
      </c>
      <c r="S116" s="37">
        <f t="shared" si="27"/>
        <v>0</v>
      </c>
    </row>
    <row r="117" spans="1:19" ht="21.95" customHeight="1" x14ac:dyDescent="0.25">
      <c r="A117" s="30" t="s">
        <v>783</v>
      </c>
      <c r="B117" s="31" t="s">
        <v>784</v>
      </c>
      <c r="C117" s="32" t="s">
        <v>44</v>
      </c>
      <c r="D117" s="32" t="s">
        <v>100</v>
      </c>
      <c r="E117" s="33" t="s">
        <v>785</v>
      </c>
      <c r="F117" s="34">
        <v>43466</v>
      </c>
      <c r="G117" s="34">
        <v>44742</v>
      </c>
      <c r="H117" s="35">
        <f t="shared" si="21"/>
        <v>42</v>
      </c>
      <c r="I117" s="35">
        <f t="shared" si="22"/>
        <v>1</v>
      </c>
      <c r="J117" s="36" t="s">
        <v>786</v>
      </c>
      <c r="K117" s="36" t="s">
        <v>787</v>
      </c>
      <c r="L117" s="37">
        <f t="shared" si="23"/>
        <v>0</v>
      </c>
      <c r="M117" s="37">
        <f t="shared" si="24"/>
        <v>0</v>
      </c>
      <c r="N117" s="38">
        <v>0.8</v>
      </c>
      <c r="O117" s="35">
        <f t="shared" si="25"/>
        <v>0</v>
      </c>
      <c r="P117" s="36" t="s">
        <v>788</v>
      </c>
      <c r="Q117" s="36" t="s">
        <v>789</v>
      </c>
      <c r="R117" s="37">
        <f t="shared" si="26"/>
        <v>0</v>
      </c>
      <c r="S117" s="37">
        <f t="shared" si="27"/>
        <v>0</v>
      </c>
    </row>
    <row r="118" spans="1:19" ht="21.95" customHeight="1" x14ac:dyDescent="0.25">
      <c r="A118" s="30" t="s">
        <v>790</v>
      </c>
      <c r="B118" s="31" t="s">
        <v>791</v>
      </c>
      <c r="C118" s="32" t="s">
        <v>44</v>
      </c>
      <c r="D118" s="32" t="s">
        <v>53</v>
      </c>
      <c r="E118" s="33" t="s">
        <v>792</v>
      </c>
      <c r="F118" s="34">
        <v>43466</v>
      </c>
      <c r="G118" s="34">
        <v>44742</v>
      </c>
      <c r="H118" s="35">
        <f t="shared" si="21"/>
        <v>42</v>
      </c>
      <c r="I118" s="35">
        <f t="shared" si="22"/>
        <v>1</v>
      </c>
      <c r="J118" s="36" t="s">
        <v>793</v>
      </c>
      <c r="K118" s="36" t="s">
        <v>794</v>
      </c>
      <c r="L118" s="37">
        <f t="shared" si="23"/>
        <v>0</v>
      </c>
      <c r="M118" s="37">
        <f t="shared" si="24"/>
        <v>0</v>
      </c>
      <c r="N118" s="38">
        <v>0.8</v>
      </c>
      <c r="O118" s="35">
        <f t="shared" si="25"/>
        <v>0</v>
      </c>
      <c r="P118" s="36" t="s">
        <v>795</v>
      </c>
      <c r="Q118" s="36" t="s">
        <v>796</v>
      </c>
      <c r="R118" s="37">
        <f t="shared" si="26"/>
        <v>0</v>
      </c>
      <c r="S118" s="37">
        <f t="shared" si="27"/>
        <v>0</v>
      </c>
    </row>
    <row r="119" spans="1:19" ht="21.95" customHeight="1" x14ac:dyDescent="0.25">
      <c r="A119" s="30" t="s">
        <v>797</v>
      </c>
      <c r="B119" s="31" t="s">
        <v>798</v>
      </c>
      <c r="C119" s="32" t="s">
        <v>44</v>
      </c>
      <c r="D119" s="32" t="s">
        <v>53</v>
      </c>
      <c r="E119" s="33" t="s">
        <v>799</v>
      </c>
      <c r="F119" s="34">
        <v>43466</v>
      </c>
      <c r="G119" s="34">
        <v>44742</v>
      </c>
      <c r="H119" s="35">
        <f t="shared" si="21"/>
        <v>42</v>
      </c>
      <c r="I119" s="35">
        <f t="shared" si="22"/>
        <v>1</v>
      </c>
      <c r="J119" s="36" t="s">
        <v>800</v>
      </c>
      <c r="K119" s="36" t="s">
        <v>801</v>
      </c>
      <c r="L119" s="37">
        <f t="shared" si="23"/>
        <v>0</v>
      </c>
      <c r="M119" s="37">
        <f t="shared" si="24"/>
        <v>0</v>
      </c>
      <c r="N119" s="38">
        <v>0.8</v>
      </c>
      <c r="O119" s="35">
        <f t="shared" si="25"/>
        <v>0</v>
      </c>
      <c r="P119" s="36" t="s">
        <v>802</v>
      </c>
      <c r="Q119" s="36" t="s">
        <v>803</v>
      </c>
      <c r="R119" s="37">
        <f t="shared" si="26"/>
        <v>0</v>
      </c>
      <c r="S119" s="37">
        <f t="shared" si="27"/>
        <v>0</v>
      </c>
    </row>
    <row r="120" spans="1:19" ht="21.95" customHeight="1" x14ac:dyDescent="0.25">
      <c r="A120" s="30" t="s">
        <v>804</v>
      </c>
      <c r="B120" s="31" t="s">
        <v>805</v>
      </c>
      <c r="C120" s="32" t="s">
        <v>44</v>
      </c>
      <c r="D120" s="32" t="s">
        <v>136</v>
      </c>
      <c r="E120" s="33" t="s">
        <v>806</v>
      </c>
      <c r="F120" s="34">
        <v>43466</v>
      </c>
      <c r="G120" s="34">
        <v>44742</v>
      </c>
      <c r="H120" s="35">
        <f t="shared" si="21"/>
        <v>42</v>
      </c>
      <c r="I120" s="35">
        <f t="shared" si="22"/>
        <v>1</v>
      </c>
      <c r="J120" s="36" t="s">
        <v>807</v>
      </c>
      <c r="K120" s="36" t="s">
        <v>808</v>
      </c>
      <c r="L120" s="37">
        <f t="shared" si="23"/>
        <v>0</v>
      </c>
      <c r="M120" s="37">
        <f t="shared" si="24"/>
        <v>0</v>
      </c>
      <c r="N120" s="38">
        <v>0.8</v>
      </c>
      <c r="O120" s="35">
        <f t="shared" si="25"/>
        <v>0</v>
      </c>
      <c r="P120" s="36" t="s">
        <v>809</v>
      </c>
      <c r="Q120" s="36" t="s">
        <v>810</v>
      </c>
      <c r="R120" s="37">
        <f t="shared" si="26"/>
        <v>0</v>
      </c>
      <c r="S120" s="37">
        <f t="shared" si="27"/>
        <v>0</v>
      </c>
    </row>
    <row r="121" spans="1:19" ht="21.95" customHeight="1" x14ac:dyDescent="0.25">
      <c r="A121" s="30" t="s">
        <v>811</v>
      </c>
      <c r="B121" s="31" t="s">
        <v>812</v>
      </c>
      <c r="C121" s="32" t="s">
        <v>44</v>
      </c>
      <c r="D121" s="32" t="s">
        <v>100</v>
      </c>
      <c r="E121" s="33" t="s">
        <v>813</v>
      </c>
      <c r="F121" s="34">
        <v>43466</v>
      </c>
      <c r="G121" s="34">
        <v>44742</v>
      </c>
      <c r="H121" s="35">
        <f t="shared" si="21"/>
        <v>42</v>
      </c>
      <c r="I121" s="35">
        <f t="shared" si="22"/>
        <v>1</v>
      </c>
      <c r="J121" s="36" t="s">
        <v>814</v>
      </c>
      <c r="K121" s="36" t="s">
        <v>815</v>
      </c>
      <c r="L121" s="37">
        <f t="shared" si="23"/>
        <v>0</v>
      </c>
      <c r="M121" s="37">
        <f t="shared" si="24"/>
        <v>0</v>
      </c>
      <c r="N121" s="38">
        <v>0.8</v>
      </c>
      <c r="O121" s="35">
        <f t="shared" si="25"/>
        <v>0</v>
      </c>
      <c r="P121" s="36" t="s">
        <v>816</v>
      </c>
      <c r="Q121" s="36" t="s">
        <v>817</v>
      </c>
      <c r="R121" s="37">
        <f t="shared" si="26"/>
        <v>0</v>
      </c>
      <c r="S121" s="37">
        <f t="shared" si="27"/>
        <v>0</v>
      </c>
    </row>
    <row r="122" spans="1:19" ht="21.95" customHeight="1" x14ac:dyDescent="0.25">
      <c r="A122" s="30" t="s">
        <v>818</v>
      </c>
      <c r="B122" s="31" t="s">
        <v>819</v>
      </c>
      <c r="C122" s="32" t="s">
        <v>44</v>
      </c>
      <c r="D122" s="32" t="s">
        <v>172</v>
      </c>
      <c r="E122" s="33" t="s">
        <v>820</v>
      </c>
      <c r="F122" s="34">
        <v>43466</v>
      </c>
      <c r="G122" s="34">
        <v>44742</v>
      </c>
      <c r="H122" s="35">
        <f t="shared" si="21"/>
        <v>42</v>
      </c>
      <c r="I122" s="35">
        <f t="shared" si="22"/>
        <v>1</v>
      </c>
      <c r="J122" s="36" t="s">
        <v>821</v>
      </c>
      <c r="K122" s="36" t="s">
        <v>822</v>
      </c>
      <c r="L122" s="37">
        <f t="shared" si="23"/>
        <v>0</v>
      </c>
      <c r="M122" s="37">
        <f t="shared" si="24"/>
        <v>0</v>
      </c>
      <c r="N122" s="38">
        <v>0.8</v>
      </c>
      <c r="O122" s="35">
        <f t="shared" si="25"/>
        <v>0</v>
      </c>
      <c r="P122" s="36" t="s">
        <v>823</v>
      </c>
      <c r="Q122" s="36" t="s">
        <v>824</v>
      </c>
      <c r="R122" s="37">
        <f t="shared" si="26"/>
        <v>0</v>
      </c>
      <c r="S122" s="37">
        <f t="shared" si="27"/>
        <v>0</v>
      </c>
    </row>
    <row r="123" spans="1:19" ht="21.95" customHeight="1" x14ac:dyDescent="0.25">
      <c r="A123" s="30" t="s">
        <v>825</v>
      </c>
      <c r="B123" s="31" t="s">
        <v>826</v>
      </c>
      <c r="C123" s="32" t="s">
        <v>44</v>
      </c>
      <c r="D123" s="32" t="s">
        <v>180</v>
      </c>
      <c r="E123" s="33" t="s">
        <v>827</v>
      </c>
      <c r="F123" s="34">
        <v>43466</v>
      </c>
      <c r="G123" s="34">
        <v>44742</v>
      </c>
      <c r="H123" s="35">
        <f t="shared" si="21"/>
        <v>42</v>
      </c>
      <c r="I123" s="35">
        <f t="shared" si="22"/>
        <v>1</v>
      </c>
      <c r="J123" s="36" t="s">
        <v>828</v>
      </c>
      <c r="K123" s="36" t="s">
        <v>829</v>
      </c>
      <c r="L123" s="37">
        <f t="shared" si="23"/>
        <v>0</v>
      </c>
      <c r="M123" s="37">
        <f t="shared" si="24"/>
        <v>0</v>
      </c>
      <c r="N123" s="38">
        <v>0.8</v>
      </c>
      <c r="O123" s="35">
        <f t="shared" si="25"/>
        <v>0</v>
      </c>
      <c r="P123" s="36" t="s">
        <v>830</v>
      </c>
      <c r="Q123" s="36" t="s">
        <v>831</v>
      </c>
      <c r="R123" s="37">
        <f t="shared" si="26"/>
        <v>0</v>
      </c>
      <c r="S123" s="37">
        <f t="shared" si="27"/>
        <v>0</v>
      </c>
    </row>
    <row r="124" spans="1:19" ht="21.95" customHeight="1" x14ac:dyDescent="0.25">
      <c r="A124" s="30" t="s">
        <v>832</v>
      </c>
      <c r="B124" s="31" t="s">
        <v>833</v>
      </c>
      <c r="C124" s="32" t="s">
        <v>216</v>
      </c>
      <c r="D124" s="32" t="s">
        <v>268</v>
      </c>
      <c r="E124" s="33" t="s">
        <v>834</v>
      </c>
      <c r="F124" s="34">
        <v>43466</v>
      </c>
      <c r="G124" s="34">
        <v>44742</v>
      </c>
      <c r="H124" s="35">
        <f t="shared" si="21"/>
        <v>42</v>
      </c>
      <c r="I124" s="35">
        <f t="shared" si="22"/>
        <v>1</v>
      </c>
      <c r="J124" s="36" t="s">
        <v>835</v>
      </c>
      <c r="K124" s="36" t="s">
        <v>836</v>
      </c>
      <c r="L124" s="37">
        <f t="shared" si="23"/>
        <v>0</v>
      </c>
      <c r="M124" s="37">
        <f t="shared" si="24"/>
        <v>0</v>
      </c>
      <c r="N124" s="38">
        <v>0.8</v>
      </c>
      <c r="O124" s="35">
        <f t="shared" si="25"/>
        <v>0</v>
      </c>
      <c r="P124" s="36" t="s">
        <v>837</v>
      </c>
      <c r="Q124" s="36" t="s">
        <v>838</v>
      </c>
      <c r="R124" s="37">
        <f t="shared" si="26"/>
        <v>0</v>
      </c>
      <c r="S124" s="37">
        <f t="shared" si="27"/>
        <v>0</v>
      </c>
    </row>
    <row r="125" spans="1:19" ht="21.95" customHeight="1" x14ac:dyDescent="0.25">
      <c r="A125" s="30" t="s">
        <v>839</v>
      </c>
      <c r="B125" s="31" t="s">
        <v>840</v>
      </c>
      <c r="C125" s="32" t="s">
        <v>44</v>
      </c>
      <c r="D125" s="32" t="s">
        <v>53</v>
      </c>
      <c r="E125" s="33" t="s">
        <v>841</v>
      </c>
      <c r="F125" s="34">
        <v>43466</v>
      </c>
      <c r="G125" s="34">
        <v>44742</v>
      </c>
      <c r="H125" s="35">
        <f t="shared" si="21"/>
        <v>42</v>
      </c>
      <c r="I125" s="35">
        <f t="shared" si="22"/>
        <v>1</v>
      </c>
      <c r="J125" s="36" t="s">
        <v>842</v>
      </c>
      <c r="K125" s="36" t="s">
        <v>843</v>
      </c>
      <c r="L125" s="37">
        <f t="shared" si="23"/>
        <v>0</v>
      </c>
      <c r="M125" s="37">
        <f t="shared" si="24"/>
        <v>0</v>
      </c>
      <c r="N125" s="38">
        <v>0.8</v>
      </c>
      <c r="O125" s="35">
        <f t="shared" si="25"/>
        <v>0</v>
      </c>
      <c r="P125" s="36" t="s">
        <v>844</v>
      </c>
      <c r="Q125" s="36" t="s">
        <v>845</v>
      </c>
      <c r="R125" s="37">
        <f t="shared" si="26"/>
        <v>0</v>
      </c>
      <c r="S125" s="37">
        <f t="shared" si="27"/>
        <v>0</v>
      </c>
    </row>
    <row r="126" spans="1:19" ht="21.95" customHeight="1" x14ac:dyDescent="0.25">
      <c r="A126" s="30" t="s">
        <v>846</v>
      </c>
      <c r="B126" s="31" t="s">
        <v>847</v>
      </c>
      <c r="C126" s="32" t="s">
        <v>216</v>
      </c>
      <c r="D126" s="32" t="s">
        <v>424</v>
      </c>
      <c r="E126" s="33" t="s">
        <v>848</v>
      </c>
      <c r="F126" s="34">
        <v>43466</v>
      </c>
      <c r="G126" s="34">
        <v>44742</v>
      </c>
      <c r="H126" s="35">
        <f t="shared" si="21"/>
        <v>42</v>
      </c>
      <c r="I126" s="35">
        <f t="shared" si="22"/>
        <v>1</v>
      </c>
      <c r="J126" s="36" t="s">
        <v>849</v>
      </c>
      <c r="K126" s="36" t="s">
        <v>850</v>
      </c>
      <c r="L126" s="37">
        <f t="shared" si="23"/>
        <v>0</v>
      </c>
      <c r="M126" s="37">
        <f t="shared" si="24"/>
        <v>0</v>
      </c>
      <c r="N126" s="38">
        <v>0.8</v>
      </c>
      <c r="O126" s="35">
        <f t="shared" si="25"/>
        <v>0</v>
      </c>
      <c r="P126" s="36" t="s">
        <v>851</v>
      </c>
      <c r="Q126" s="36" t="s">
        <v>852</v>
      </c>
      <c r="R126" s="37">
        <f t="shared" si="26"/>
        <v>0</v>
      </c>
      <c r="S126" s="37">
        <f t="shared" si="27"/>
        <v>0</v>
      </c>
    </row>
    <row r="127" spans="1:19" ht="21.95" customHeight="1" x14ac:dyDescent="0.25">
      <c r="A127" s="30" t="s">
        <v>853</v>
      </c>
      <c r="B127" s="31" t="s">
        <v>854</v>
      </c>
      <c r="C127" s="32" t="s">
        <v>44</v>
      </c>
      <c r="D127" s="32" t="s">
        <v>136</v>
      </c>
      <c r="E127" s="33" t="s">
        <v>855</v>
      </c>
      <c r="F127" s="34">
        <v>43466</v>
      </c>
      <c r="G127" s="34">
        <v>44742</v>
      </c>
      <c r="H127" s="35">
        <f t="shared" si="21"/>
        <v>42</v>
      </c>
      <c r="I127" s="35">
        <f t="shared" si="22"/>
        <v>1</v>
      </c>
      <c r="J127" s="36" t="s">
        <v>856</v>
      </c>
      <c r="K127" s="36" t="s">
        <v>857</v>
      </c>
      <c r="L127" s="37">
        <f t="shared" si="23"/>
        <v>0</v>
      </c>
      <c r="M127" s="37">
        <f t="shared" si="24"/>
        <v>0</v>
      </c>
      <c r="N127" s="38">
        <v>0.8</v>
      </c>
      <c r="O127" s="35">
        <f t="shared" si="25"/>
        <v>0</v>
      </c>
      <c r="P127" s="36" t="s">
        <v>858</v>
      </c>
      <c r="Q127" s="36" t="s">
        <v>859</v>
      </c>
      <c r="R127" s="37">
        <f t="shared" si="26"/>
        <v>0</v>
      </c>
      <c r="S127" s="37">
        <f t="shared" si="27"/>
        <v>0</v>
      </c>
    </row>
    <row r="128" spans="1:19" ht="21.95" customHeight="1" x14ac:dyDescent="0.25">
      <c r="A128" s="30" t="s">
        <v>860</v>
      </c>
      <c r="B128" s="31" t="s">
        <v>861</v>
      </c>
      <c r="C128" s="32" t="s">
        <v>216</v>
      </c>
      <c r="D128" s="32" t="s">
        <v>62</v>
      </c>
      <c r="E128" s="33" t="s">
        <v>862</v>
      </c>
      <c r="F128" s="34">
        <v>43466</v>
      </c>
      <c r="G128" s="34">
        <v>44742</v>
      </c>
      <c r="H128" s="35">
        <f t="shared" si="21"/>
        <v>42</v>
      </c>
      <c r="I128" s="35">
        <f t="shared" si="22"/>
        <v>1</v>
      </c>
      <c r="J128" s="36" t="s">
        <v>863</v>
      </c>
      <c r="K128" s="36" t="s">
        <v>864</v>
      </c>
      <c r="L128" s="37">
        <f t="shared" si="23"/>
        <v>0</v>
      </c>
      <c r="M128" s="37">
        <f t="shared" si="24"/>
        <v>0</v>
      </c>
      <c r="N128" s="38">
        <v>0.8</v>
      </c>
      <c r="O128" s="35">
        <f t="shared" si="25"/>
        <v>0</v>
      </c>
      <c r="P128" s="36" t="s">
        <v>865</v>
      </c>
      <c r="Q128" s="36" t="s">
        <v>866</v>
      </c>
      <c r="R128" s="37">
        <f t="shared" si="26"/>
        <v>0</v>
      </c>
      <c r="S128" s="37">
        <f t="shared" si="27"/>
        <v>0</v>
      </c>
    </row>
    <row r="129" spans="1:19" ht="21.95" customHeight="1" x14ac:dyDescent="0.25">
      <c r="A129" s="30" t="s">
        <v>867</v>
      </c>
      <c r="B129" s="31" t="s">
        <v>868</v>
      </c>
      <c r="C129" s="32" t="s">
        <v>44</v>
      </c>
      <c r="D129" s="32" t="s">
        <v>53</v>
      </c>
      <c r="E129" s="33" t="s">
        <v>869</v>
      </c>
      <c r="F129" s="34">
        <v>43466</v>
      </c>
      <c r="G129" s="34">
        <v>44742</v>
      </c>
      <c r="H129" s="35">
        <f t="shared" si="21"/>
        <v>42</v>
      </c>
      <c r="I129" s="35">
        <f t="shared" si="22"/>
        <v>1</v>
      </c>
      <c r="J129" s="36" t="s">
        <v>870</v>
      </c>
      <c r="K129" s="36" t="s">
        <v>871</v>
      </c>
      <c r="L129" s="37">
        <f t="shared" si="23"/>
        <v>0</v>
      </c>
      <c r="M129" s="37">
        <f t="shared" si="24"/>
        <v>0</v>
      </c>
      <c r="N129" s="38">
        <v>0.8</v>
      </c>
      <c r="O129" s="35">
        <f t="shared" si="25"/>
        <v>0</v>
      </c>
      <c r="P129" s="36" t="s">
        <v>872</v>
      </c>
      <c r="Q129" s="36" t="s">
        <v>873</v>
      </c>
      <c r="R129" s="37">
        <f t="shared" si="26"/>
        <v>0</v>
      </c>
      <c r="S129" s="37">
        <f t="shared" si="27"/>
        <v>0</v>
      </c>
    </row>
    <row r="130" spans="1:19" ht="13.9" customHeight="1" x14ac:dyDescent="0.25">
      <c r="J130" s="39">
        <f>SUM(J14:J129)</f>
        <v>0</v>
      </c>
      <c r="K130" s="39">
        <f>SUM(K14:K129)</f>
        <v>0</v>
      </c>
      <c r="L130" s="40">
        <f>AVERAGE(L14:L129)</f>
        <v>0</v>
      </c>
      <c r="M130" s="40">
        <f>AVERAGE(M14:M129)</f>
        <v>0</v>
      </c>
      <c r="N130" s="39"/>
      <c r="O130" s="41">
        <f>SUM(O14:O129)</f>
        <v>0</v>
      </c>
      <c r="P130" s="41">
        <f>SUM(P14:P129)</f>
        <v>0</v>
      </c>
      <c r="Q130" s="41">
        <f>SUM(Q14:Q129)</f>
        <v>0</v>
      </c>
      <c r="R130" s="40">
        <f>AVERAGE(R14:R129)</f>
        <v>0</v>
      </c>
      <c r="S130" s="40">
        <f>AVERAGE(S14:S129)</f>
        <v>0</v>
      </c>
    </row>
    <row r="131" spans="1:19" ht="13.9" customHeight="1" x14ac:dyDescent="0.25"/>
    <row r="132" spans="1:19" ht="13.9" customHeight="1" x14ac:dyDescent="0.25"/>
    <row r="133" spans="1:19" ht="13.9" customHeight="1" x14ac:dyDescent="0.25"/>
    <row r="134" spans="1:19" ht="13.9" customHeight="1" x14ac:dyDescent="0.25"/>
    <row r="135" spans="1:19" ht="13.9" customHeight="1" x14ac:dyDescent="0.25"/>
    <row r="136" spans="1:19" ht="13.9" customHeight="1" x14ac:dyDescent="0.25"/>
    <row r="137" spans="1:19" ht="13.9" customHeight="1" x14ac:dyDescent="0.25"/>
    <row r="138" spans="1:19" ht="13.9" customHeight="1" x14ac:dyDescent="0.25"/>
    <row r="139" spans="1:19" ht="13.9" customHeight="1" x14ac:dyDescent="0.25"/>
    <row r="140" spans="1:19" ht="13.9" customHeight="1" x14ac:dyDescent="0.25"/>
    <row r="141" spans="1:19" ht="13.9" customHeight="1" x14ac:dyDescent="0.25"/>
    <row r="142" spans="1:19" ht="13.9" customHeight="1" x14ac:dyDescent="0.25"/>
    <row r="143" spans="1:19" ht="13.9" customHeight="1" x14ac:dyDescent="0.25"/>
    <row r="144" spans="1:19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131:M1048576 L2:M13">
    <cfRule type="cellIs" dxfId="23" priority="2" operator="between">
      <formula>0.85</formula>
      <formula>1.499</formula>
    </cfRule>
    <cfRule type="cellIs" dxfId="22" priority="3" operator="between">
      <formula>0.65</formula>
      <formula>0.849</formula>
    </cfRule>
    <cfRule type="cellIs" dxfId="21" priority="4" operator="between">
      <formula>0.1</formula>
      <formula>0.65</formula>
    </cfRule>
  </conditionalFormatting>
  <conditionalFormatting sqref="L12:M13">
    <cfRule type="cellIs" dxfId="20" priority="5" operator="between">
      <formula>0.85</formula>
      <formula>1.499</formula>
    </cfRule>
    <cfRule type="cellIs" dxfId="19" priority="6" operator="between">
      <formula>0.65</formula>
      <formula>0.849</formula>
    </cfRule>
    <cfRule type="cellIs" dxfId="18" priority="7" operator="between">
      <formula>0.1</formula>
      <formula>0.65</formula>
    </cfRule>
  </conditionalFormatting>
  <conditionalFormatting sqref="L14:M129">
    <cfRule type="cellIs" dxfId="17" priority="8" operator="between">
      <formula>0.85</formula>
      <formula>1.5</formula>
    </cfRule>
    <cfRule type="cellIs" dxfId="16" priority="9" operator="between">
      <formula>0.65</formula>
      <formula>0.85</formula>
    </cfRule>
    <cfRule type="cellIs" dxfId="15" priority="10" operator="between">
      <formula>0</formula>
      <formula>0.65</formula>
    </cfRule>
  </conditionalFormatting>
  <conditionalFormatting sqref="R14:S129">
    <cfRule type="cellIs" dxfId="14" priority="11" operator="between">
      <formula>0.85</formula>
      <formula>1.5</formula>
    </cfRule>
    <cfRule type="cellIs" dxfId="13" priority="12" operator="between">
      <formula>0.65</formula>
      <formula>0.85</formula>
    </cfRule>
    <cfRule type="cellIs" dxfId="12" priority="13" operator="between">
      <formula>0</formula>
      <formula>0.65</formula>
    </cfRule>
  </conditionalFormatting>
  <conditionalFormatting sqref="L130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M130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R130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S130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/>
  </sheetViews>
  <sheetFormatPr baseColWidth="10" defaultColWidth="9.140625" defaultRowHeight="15" x14ac:dyDescent="0.25"/>
  <cols>
    <col min="1" max="1" width="14.85546875" style="9" customWidth="1"/>
    <col min="2" max="1025" width="10.7109375" style="9" customWidth="1"/>
  </cols>
  <sheetData>
    <row r="1" spans="1:2" ht="15" customHeight="1" x14ac:dyDescent="0.25">
      <c r="A1" s="9" t="s">
        <v>874</v>
      </c>
      <c r="B1" s="9" t="s">
        <v>875</v>
      </c>
    </row>
    <row r="2" spans="1:2" ht="15" customHeight="1" x14ac:dyDescent="0.25">
      <c r="A2" s="16" t="s">
        <v>5</v>
      </c>
      <c r="B2" s="9" t="s">
        <v>6</v>
      </c>
    </row>
    <row r="3" spans="1:2" ht="15" customHeight="1" x14ac:dyDescent="0.25">
      <c r="A3" s="17" t="s">
        <v>9</v>
      </c>
      <c r="B3" s="9" t="s">
        <v>10</v>
      </c>
    </row>
    <row r="4" spans="1:2" ht="15" customHeight="1" x14ac:dyDescent="0.25">
      <c r="A4" s="20" t="s">
        <v>13</v>
      </c>
      <c r="B4" s="9" t="s">
        <v>14</v>
      </c>
    </row>
    <row r="5" spans="1:2" ht="15" customHeight="1" x14ac:dyDescent="0.25">
      <c r="A5" s="9" t="s">
        <v>15</v>
      </c>
      <c r="B5" s="9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intevation</cp:lastModifiedBy>
  <cp:revision>16</cp:revision>
  <dcterms:created xsi:type="dcterms:W3CDTF">2006-09-16T00:00:00Z</dcterms:created>
  <dcterms:modified xsi:type="dcterms:W3CDTF">2019-11-18T10:42:51Z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