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6380" windowHeight="8190" tabRatio="991"/>
  </bookViews>
  <sheets>
    <sheet name="Sicht_Progr" sheetId="1" r:id="rId1"/>
  </sheets>
  <calcPr calcId="14562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F30" i="1" l="1"/>
  <c r="E30" i="1"/>
  <c r="C30" i="1"/>
  <c r="B30" i="1"/>
  <c r="G29" i="1"/>
  <c r="D29" i="1"/>
  <c r="G28" i="1"/>
  <c r="D28" i="1"/>
  <c r="G27" i="1"/>
  <c r="D27" i="1"/>
  <c r="H30" i="1"/>
  <c r="G26" i="1"/>
  <c r="G30" i="1" s="1"/>
  <c r="D26" i="1"/>
  <c r="D30" i="1" s="1"/>
  <c r="I19" i="1"/>
  <c r="E19" i="1"/>
  <c r="C19" i="1"/>
  <c r="B19" i="1"/>
  <c r="D18" i="1"/>
  <c r="D17" i="1"/>
  <c r="D16" i="1"/>
  <c r="D15" i="1"/>
  <c r="D19" i="1" s="1"/>
  <c r="D5" i="1"/>
  <c r="D4" i="1"/>
  <c r="K27" i="1" l="1"/>
  <c r="K28" i="1"/>
  <c r="K29" i="1"/>
  <c r="D6" i="1"/>
  <c r="K18" i="1"/>
  <c r="K17" i="1"/>
  <c r="G17" i="1"/>
  <c r="K16" i="1"/>
  <c r="K15" i="1"/>
  <c r="K19" i="1" s="1"/>
  <c r="G15" i="1"/>
  <c r="G19" i="1" s="1"/>
  <c r="L19" i="1"/>
  <c r="J19" i="1"/>
  <c r="H19" i="1"/>
  <c r="F19" i="1"/>
  <c r="L16" i="1"/>
  <c r="L17" i="1"/>
  <c r="L18" i="1"/>
  <c r="K30" i="1"/>
  <c r="J30" i="1"/>
  <c r="F15" i="1"/>
  <c r="H15" i="1"/>
  <c r="J15" i="1"/>
  <c r="L15" i="1"/>
  <c r="J16" i="1"/>
  <c r="F17" i="1"/>
  <c r="H17" i="1"/>
  <c r="J17" i="1"/>
  <c r="J18" i="1"/>
  <c r="J26" i="1"/>
  <c r="K26" i="1"/>
  <c r="J27" i="1"/>
  <c r="J28" i="1"/>
  <c r="J29" i="1"/>
</calcChain>
</file>

<file path=xl/sharedStrings.xml><?xml version="1.0" encoding="utf-8"?>
<sst xmlns="http://schemas.openxmlformats.org/spreadsheetml/2006/main" count="118" uniqueCount="71">
  <si>
    <t>Förderprogramm</t>
  </si>
  <si>
    <t>Laufzeit</t>
  </si>
  <si>
    <t>Legende</t>
  </si>
  <si>
    <t>Start</t>
  </si>
  <si>
    <t>Laufzeit gesamt</t>
  </si>
  <si>
    <t>0,00% - 64,99%</t>
  </si>
  <si>
    <t>Ende</t>
  </si>
  <si>
    <t>Laufzeit aktuell</t>
  </si>
  <si>
    <t>65,00% - 84,99%</t>
  </si>
  <si>
    <t>Aktuelles Datum</t>
  </si>
  <si>
    <t>Anteil</t>
  </si>
  <si>
    <t>85,00% - 149,99%</t>
  </si>
  <si>
    <t>&gt; 150,00%</t>
  </si>
  <si>
    <t>(Orientierung an DVO (EU) Nr. 215/2014, Art 6)</t>
  </si>
  <si>
    <t>EINTRITTE - ETAPPENZIEL 2018</t>
  </si>
  <si>
    <t>OP Bund</t>
  </si>
  <si>
    <t>Summe aller TN laut Zuwendungsbescheid</t>
  </si>
  <si>
    <t>TN-Eintritte</t>
  </si>
  <si>
    <t>Etappenziel OI</t>
  </si>
  <si>
    <t>Zwischenziel OI</t>
  </si>
  <si>
    <t>IST</t>
  </si>
  <si>
    <t>SOLL</t>
  </si>
  <si>
    <t>m</t>
  </si>
  <si>
    <t>w</t>
  </si>
  <si>
    <t>gesamt</t>
  </si>
  <si>
    <t>Erreichung in %</t>
  </si>
  <si>
    <t>seR</t>
  </si>
  <si>
    <t>davon Region Leipzig</t>
  </si>
  <si>
    <t>k.A.</t>
  </si>
  <si>
    <t>ÜR</t>
  </si>
  <si>
    <t>davon Region Lüneburg</t>
  </si>
  <si>
    <t>k.A.</t>
  </si>
  <si>
    <t>TOTAL</t>
  </si>
  <si>
    <t>AUSTRITTE - ETAPPENZIEL 2018</t>
  </si>
  <si>
    <t>Austritte gesamt</t>
  </si>
  <si>
    <t>Austritte lt. programmspezifischem Ergebnisindikator (EI)*</t>
  </si>
  <si>
    <t>Erreichungsstand EI</t>
  </si>
  <si>
    <t>TN-Austritte</t>
  </si>
  <si>
    <t>Zielwert EI 2023 lt. OP Bund</t>
  </si>
  <si>
    <t>bez. auf Austritte gesamt</t>
  </si>
  <si>
    <t>bez. auf Eintritte gesamt</t>
  </si>
  <si>
    <t>in %</t>
  </si>
  <si>
    <t>seR</t>
  </si>
  <si>
    <t>fes:exit:m:1+3</t>
  </si>
  <si>
    <t>fes:exit:f:1+3</t>
  </si>
  <si>
    <t>fes:exit:m:3</t>
  </si>
  <si>
    <t>fes:exit:f:3</t>
  </si>
  <si>
    <t>fes:exit:m:2+4</t>
  </si>
  <si>
    <t>fes:exit:f:2+4</t>
  </si>
  <si>
    <t>fes:exit:m:4</t>
  </si>
  <si>
    <t>fes:exit:f:4</t>
  </si>
  <si>
    <t>-</t>
  </si>
  <si>
    <t>Elternchance II</t>
  </si>
  <si>
    <t>fes:co05:m:1+3</t>
  </si>
  <si>
    <t>fes:co05:f:1+3</t>
  </si>
  <si>
    <t>fes:co05:m:3</t>
  </si>
  <si>
    <t>fes:co05:f:3</t>
  </si>
  <si>
    <t>fes:co05:m:2+4</t>
  </si>
  <si>
    <t>fes:co05:f:2+4</t>
  </si>
  <si>
    <t>fes:co05:m:4</t>
  </si>
  <si>
    <t>fes:co05:f:4</t>
  </si>
  <si>
    <t>fes:c1_2+exit:m:1+3</t>
  </si>
  <si>
    <t>fes:c1_2+exit:f:1+3</t>
  </si>
  <si>
    <t>fes:c1_2+exit:m:3</t>
  </si>
  <si>
    <t>fes:c1_2+exit:f:3</t>
  </si>
  <si>
    <t>fes:c1_2+exit:m:2+4</t>
  </si>
  <si>
    <t>fes:c1_2+exit:f:2+4</t>
  </si>
  <si>
    <t>fes:c1_2+exit:m:4</t>
  </si>
  <si>
    <t>fes:c1_2+exit:f:4</t>
  </si>
  <si>
    <t>Eintritte lt Indikator (CO05)</t>
  </si>
  <si>
    <t>* ) = ECE II: Teilnehmer/-innen, die erfolgreich eine Qualifizierung zum/-r Elternbegleiter/-in abgeschlossen haben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</si>
</sst>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\ %"/>
    <numFmt numFmtId="165" formatCode="0.00\ %"/>
    <numFmt numFmtId="166" formatCode="0.0%"/>
  </numFmts>
  <fonts count="10" x14ac:knownFonts="1">
    <font>
      <sz val="11"/>
      <color rgb="FF000000"/>
      <name val="Calibri"/>
      <family val="2"/>
      <charset val="1"/>
    </font>
    <font>
      <b/>
      <sz val="14"/>
      <color rgb="FF000000"/>
      <name val="Calibri"/>
      <family val="2"/>
      <charset val="1"/>
    </font>
    <font>
      <b/>
      <sz val="11"/>
      <color rgb="FF000000"/>
      <name val="Calibri"/>
      <family val="2"/>
      <charset val="1"/>
    </font>
    <font>
      <sz val="10"/>
      <color rgb="FF9C0006"/>
      <name val="Calibri"/>
      <family val="2"/>
      <charset val="1"/>
    </font>
    <font>
      <sz val="10"/>
      <color rgb="FF9C6500"/>
      <name val="Calibri"/>
      <family val="2"/>
      <charset val="1"/>
    </font>
    <font>
      <sz val="10"/>
      <color rgb="FF006100"/>
      <name val="Calibri"/>
      <family val="2"/>
      <charset val="1"/>
    </font>
    <font>
      <sz val="10"/>
      <color rgb="FF000000"/>
      <name val="Calibri"/>
      <family val="2"/>
      <charset val="1"/>
    </font>
    <font>
      <b/>
      <sz val="10"/>
      <name val="Arial"/>
      <family val="2"/>
      <charset val="1"/>
    </font>
    <font>
      <b/>
      <sz val="10"/>
      <color rgb="FF000000"/>
      <name val="Arial"/>
      <family val="2"/>
      <charset val="1"/>
    </font>
    <font>
      <b/>
      <sz val="10"/>
      <color rgb="FFFF0000"/>
      <name val="Arial"/>
      <family val="2"/>
      <charset val="1"/>
    </font>
  </fonts>
  <fills count="11">
    <fill>
      <patternFill patternType="none"/>
    </fill>
    <fill>
      <patternFill patternType="gray125"/>
    </fill>
    <fill>
      <patternFill patternType="solid">
        <fgColor rgb="FFF79646"/>
        <bgColor rgb="FFFF8080"/>
      </patternFill>
    </fill>
    <fill>
      <patternFill patternType="solid">
        <fgColor rgb="FFBFBFBF"/>
        <bgColor rgb="FFC3D69B"/>
      </patternFill>
    </fill>
    <fill>
      <patternFill patternType="solid">
        <fgColor rgb="FFFFC7CE"/>
        <bgColor rgb="FFFFEB9C"/>
      </patternFill>
    </fill>
    <fill>
      <patternFill patternType="solid">
        <fgColor rgb="FFFFEB9C"/>
        <bgColor rgb="FFFFFFCC"/>
      </patternFill>
    </fill>
    <fill>
      <patternFill patternType="solid">
        <fgColor rgb="FFC6EFCE"/>
        <bgColor rgb="FFCCFFFF"/>
      </patternFill>
    </fill>
    <fill>
      <patternFill patternType="solid">
        <fgColor rgb="FFFFFF00"/>
        <bgColor rgb="FFFFFF00"/>
      </patternFill>
    </fill>
    <fill>
      <patternFill patternType="solid">
        <fgColor rgb="FFC3D69B"/>
        <bgColor rgb="FFBFBFBF"/>
      </patternFill>
    </fill>
    <fill>
      <patternFill patternType="solid">
        <fgColor rgb="FF93CDDD"/>
        <bgColor rgb="FFBFBFBF"/>
      </patternFill>
    </fill>
    <fill>
      <patternFill patternType="solid">
        <fgColor rgb="FFFFFFFF"/>
        <bgColor rgb="FFFFFFCC"/>
      </patternFill>
    </fill>
  </fills>
  <borders count="28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76">
    <xf numFmtId="0" fontId="0" fillId="0" borderId="0" xfId="0"/>
    <xf numFmtId="0" fontId="1" fillId="2" borderId="0" xfId="0" applyFont="1" applyFill="1" applyAlignment="1"/>
    <xf numFmtId="0" fontId="0" fillId="2" borderId="0" xfId="0" applyFont="1" applyFill="1" applyAlignment="1"/>
    <xf numFmtId="0" fontId="0" fillId="0" borderId="0" xfId="0" applyFont="1"/>
    <xf numFmtId="0" fontId="2" fillId="0" borderId="0" xfId="0" applyFont="1"/>
    <xf numFmtId="14" fontId="0" fillId="3" borderId="1" xfId="0" applyNumberFormat="1" applyFill="1" applyBorder="1" applyAlignment="1">
      <alignment horizontal="center" vertical="center"/>
    </xf>
    <xf numFmtId="0" fontId="3" fillId="4" borderId="0" xfId="0" applyFont="1" applyFill="1"/>
    <xf numFmtId="14" fontId="0" fillId="3" borderId="2" xfId="0" applyNumberFormat="1" applyFill="1" applyBorder="1" applyAlignment="1">
      <alignment horizontal="center" vertical="center"/>
    </xf>
    <xf numFmtId="0" fontId="4" fillId="5" borderId="0" xfId="0" applyFont="1" applyFill="1"/>
    <xf numFmtId="14" fontId="0" fillId="0" borderId="0" xfId="0" applyNumberFormat="1" applyAlignment="1">
      <alignment horizontal="center"/>
    </xf>
    <xf numFmtId="164" fontId="0" fillId="0" borderId="0" xfId="0" applyNumberFormat="1"/>
    <xf numFmtId="0" fontId="5" fillId="6" borderId="0" xfId="0" applyFont="1" applyFill="1"/>
    <xf numFmtId="0" fontId="6" fillId="0" borderId="0" xfId="0" applyFont="1"/>
    <xf numFmtId="3" fontId="0" fillId="3" borderId="4" xfId="0" applyNumberFormat="1" applyFont="1" applyFill="1" applyBorder="1" applyAlignment="1">
      <alignment horizontal="center" vertical="center"/>
    </xf>
    <xf numFmtId="3" fontId="0" fillId="3" borderId="5" xfId="0" applyNumberFormat="1" applyFont="1" applyFill="1" applyBorder="1" applyAlignment="1">
      <alignment horizontal="center" vertical="center"/>
    </xf>
    <xf numFmtId="3" fontId="0" fillId="0" borderId="6" xfId="0" applyNumberFormat="1" applyFont="1" applyBorder="1" applyAlignment="1">
      <alignment horizontal="center" vertical="center"/>
    </xf>
    <xf numFmtId="3" fontId="0" fillId="9" borderId="7" xfId="0" applyNumberFormat="1" applyFont="1" applyFill="1" applyBorder="1" applyAlignment="1">
      <alignment horizontal="center" vertical="center"/>
    </xf>
    <xf numFmtId="3" fontId="0" fillId="3" borderId="8" xfId="0" applyNumberFormat="1" applyFont="1" applyFill="1" applyBorder="1" applyAlignment="1">
      <alignment horizontal="center" vertical="center"/>
    </xf>
    <xf numFmtId="3" fontId="0" fillId="3" borderId="9" xfId="0" applyNumberFormat="1" applyFont="1" applyFill="1" applyBorder="1" applyAlignment="1">
      <alignment horizontal="center" vertical="center"/>
    </xf>
    <xf numFmtId="3" fontId="0" fillId="0" borderId="10" xfId="0" applyNumberFormat="1" applyFont="1" applyBorder="1" applyAlignment="1">
      <alignment horizontal="center" vertical="center"/>
    </xf>
    <xf numFmtId="3" fontId="0" fillId="9" borderId="11" xfId="0" applyNumberFormat="1" applyFont="1" applyFill="1" applyBorder="1" applyAlignment="1">
      <alignment horizontal="center" vertical="center"/>
    </xf>
    <xf numFmtId="3" fontId="0" fillId="0" borderId="12" xfId="0" applyNumberFormat="1" applyFont="1" applyBorder="1" applyAlignment="1">
      <alignment horizontal="center" vertical="center"/>
    </xf>
    <xf numFmtId="3" fontId="0" fillId="0" borderId="13" xfId="0" applyNumberFormat="1" applyFont="1" applyBorder="1" applyAlignment="1">
      <alignment horizontal="center" vertical="center"/>
    </xf>
    <xf numFmtId="3" fontId="0" fillId="0" borderId="14" xfId="0" applyNumberFormat="1" applyFont="1" applyBorder="1" applyAlignment="1">
      <alignment horizontal="center" vertical="center"/>
    </xf>
    <xf numFmtId="3" fontId="0" fillId="3" borderId="12" xfId="0" applyNumberFormat="1" applyFont="1" applyFill="1" applyBorder="1" applyAlignment="1">
      <alignment horizontal="center" vertical="center"/>
    </xf>
    <xf numFmtId="3" fontId="0" fillId="3" borderId="15" xfId="0" applyNumberFormat="1" applyFont="1" applyFill="1" applyBorder="1" applyAlignment="1">
      <alignment horizontal="center" vertical="center"/>
    </xf>
    <xf numFmtId="3" fontId="0" fillId="9" borderId="14" xfId="0" applyNumberFormat="1" applyFont="1" applyFill="1" applyBorder="1" applyAlignment="1">
      <alignment horizontal="center" vertical="center"/>
    </xf>
    <xf numFmtId="3" fontId="0" fillId="0" borderId="16" xfId="0" applyNumberFormat="1" applyFont="1" applyBorder="1" applyAlignment="1">
      <alignment horizontal="center" vertical="center"/>
    </xf>
    <xf numFmtId="3" fontId="0" fillId="0" borderId="17" xfId="0" applyNumberFormat="1" applyFont="1" applyBorder="1" applyAlignment="1">
      <alignment horizontal="center" vertical="center"/>
    </xf>
    <xf numFmtId="3" fontId="0" fillId="0" borderId="18" xfId="0" applyNumberFormat="1" applyFont="1" applyBorder="1" applyAlignment="1">
      <alignment horizontal="center" vertical="center"/>
    </xf>
    <xf numFmtId="3" fontId="0" fillId="3" borderId="16" xfId="0" applyNumberFormat="1" applyFont="1" applyFill="1" applyBorder="1" applyAlignment="1">
      <alignment horizontal="center" vertical="center"/>
    </xf>
    <xf numFmtId="165" fontId="0" fillId="3" borderId="19" xfId="0" applyNumberFormat="1" applyFont="1" applyFill="1" applyBorder="1" applyAlignment="1">
      <alignment horizontal="center" vertical="center"/>
    </xf>
    <xf numFmtId="166" fontId="0" fillId="10" borderId="18" xfId="0" applyNumberFormat="1" applyFont="1" applyFill="1" applyBorder="1" applyAlignment="1">
      <alignment horizontal="right" vertical="center"/>
    </xf>
    <xf numFmtId="3" fontId="0" fillId="3" borderId="16" xfId="0" applyNumberFormat="1" applyFont="1" applyFill="1" applyBorder="1" applyAlignment="1">
      <alignment horizontal="right" vertical="center"/>
    </xf>
    <xf numFmtId="165" fontId="0" fillId="3" borderId="19" xfId="0" applyNumberFormat="1" applyFont="1" applyFill="1" applyBorder="1" applyAlignment="1">
      <alignment horizontal="right" vertical="center"/>
    </xf>
    <xf numFmtId="3" fontId="0" fillId="0" borderId="17" xfId="0" applyNumberFormat="1" applyFont="1" applyBorder="1" applyAlignment="1">
      <alignment horizontal="right" vertical="center"/>
    </xf>
    <xf numFmtId="166" fontId="0" fillId="9" borderId="18" xfId="0" applyNumberFormat="1" applyFont="1" applyFill="1" applyBorder="1" applyAlignment="1">
      <alignment horizontal="right" vertical="center"/>
    </xf>
    <xf numFmtId="3" fontId="2" fillId="0" borderId="8" xfId="0" applyNumberFormat="1" applyFont="1" applyBorder="1" applyAlignment="1">
      <alignment horizontal="center" vertical="center"/>
    </xf>
    <xf numFmtId="3" fontId="2" fillId="0" borderId="10" xfId="0" applyNumberFormat="1" applyFont="1" applyBorder="1" applyAlignment="1">
      <alignment horizontal="center" vertical="center"/>
    </xf>
    <xf numFmtId="3" fontId="2" fillId="3" borderId="8" xfId="0" applyNumberFormat="1" applyFont="1" applyFill="1" applyBorder="1" applyAlignment="1">
      <alignment horizontal="center" vertical="center"/>
    </xf>
    <xf numFmtId="165" fontId="2" fillId="3" borderId="10" xfId="0" applyNumberFormat="1" applyFont="1" applyFill="1" applyBorder="1" applyAlignment="1">
      <alignment horizontal="center" vertical="center"/>
    </xf>
    <xf numFmtId="166" fontId="0" fillId="10" borderId="11" xfId="0" applyNumberFormat="1" applyFont="1" applyFill="1" applyBorder="1" applyAlignment="1">
      <alignment horizontal="right" vertical="center"/>
    </xf>
    <xf numFmtId="3" fontId="2" fillId="3" borderId="8" xfId="0" applyNumberFormat="1" applyFont="1" applyFill="1" applyBorder="1" applyAlignment="1">
      <alignment horizontal="right" vertical="center"/>
    </xf>
    <xf numFmtId="165" fontId="2" fillId="3" borderId="10" xfId="0" applyNumberFormat="1" applyFont="1" applyFill="1" applyBorder="1" applyAlignment="1">
      <alignment horizontal="right" vertical="center"/>
    </xf>
    <xf numFmtId="3" fontId="2" fillId="0" borderId="10" xfId="0" applyNumberFormat="1" applyFont="1" applyBorder="1" applyAlignment="1">
      <alignment horizontal="right" vertical="center"/>
    </xf>
    <xf numFmtId="3" fontId="7" fillId="0" borderId="0" xfId="0" applyNumberFormat="1" applyFont="1" applyBorder="1" applyAlignment="1">
      <alignment vertical="center"/>
    </xf>
    <xf numFmtId="3" fontId="9" fillId="0" borderId="0" xfId="0" applyNumberFormat="1" applyFont="1" applyBorder="1" applyAlignment="1">
      <alignment vertical="center"/>
    </xf>
    <xf numFmtId="3" fontId="0" fillId="0" borderId="4" xfId="0" applyNumberFormat="1" applyFont="1" applyBorder="1" applyAlignment="1">
      <alignment horizontal="center" vertical="center" wrapText="1"/>
    </xf>
    <xf numFmtId="3" fontId="0" fillId="0" borderId="21" xfId="0" applyNumberFormat="1" applyFont="1" applyBorder="1" applyAlignment="1">
      <alignment horizontal="center" vertical="center" wrapText="1"/>
    </xf>
    <xf numFmtId="3" fontId="0" fillId="0" borderId="22" xfId="0" applyNumberFormat="1" applyFont="1" applyBorder="1" applyAlignment="1">
      <alignment horizontal="center" vertical="center"/>
    </xf>
    <xf numFmtId="3" fontId="0" fillId="0" borderId="11" xfId="0" applyNumberFormat="1" applyFont="1" applyBorder="1" applyAlignment="1">
      <alignment horizontal="center" vertical="center"/>
    </xf>
    <xf numFmtId="3" fontId="0" fillId="0" borderId="23" xfId="0" applyNumberFormat="1" applyFont="1" applyBorder="1" applyAlignment="1">
      <alignment horizontal="center" vertical="center"/>
    </xf>
    <xf numFmtId="3" fontId="0" fillId="0" borderId="24" xfId="0" applyNumberFormat="1" applyFont="1" applyBorder="1" applyAlignment="1">
      <alignment horizontal="center" vertical="center"/>
    </xf>
    <xf numFmtId="3" fontId="0" fillId="3" borderId="23" xfId="0" applyNumberFormat="1" applyFont="1" applyFill="1" applyBorder="1" applyAlignment="1">
      <alignment vertical="center"/>
    </xf>
    <xf numFmtId="3" fontId="0" fillId="0" borderId="20" xfId="0" applyNumberFormat="1" applyFont="1" applyBorder="1" applyAlignment="1">
      <alignment horizontal="center" vertical="center"/>
    </xf>
    <xf numFmtId="3" fontId="0" fillId="0" borderId="25" xfId="0" applyNumberFormat="1" applyFont="1" applyBorder="1" applyAlignment="1">
      <alignment horizontal="center" vertical="center"/>
    </xf>
    <xf numFmtId="3" fontId="0" fillId="0" borderId="26" xfId="0" applyNumberFormat="1" applyFont="1" applyBorder="1" applyAlignment="1">
      <alignment horizontal="center" vertical="center"/>
    </xf>
    <xf numFmtId="3" fontId="0" fillId="3" borderId="25" xfId="0" applyNumberFormat="1" applyFont="1" applyFill="1" applyBorder="1" applyAlignment="1">
      <alignment vertical="center"/>
    </xf>
    <xf numFmtId="166" fontId="0" fillId="3" borderId="25" xfId="0" applyNumberFormat="1" applyFont="1" applyFill="1" applyBorder="1" applyAlignment="1">
      <alignment vertical="center"/>
    </xf>
    <xf numFmtId="166" fontId="0" fillId="0" borderId="25" xfId="0" applyNumberFormat="1" applyFont="1" applyBorder="1" applyAlignment="1">
      <alignment horizontal="right" vertical="center"/>
    </xf>
    <xf numFmtId="166" fontId="0" fillId="0" borderId="18" xfId="0" applyNumberFormat="1" applyFont="1" applyBorder="1" applyAlignment="1">
      <alignment horizontal="right" vertical="center"/>
    </xf>
    <xf numFmtId="3" fontId="2" fillId="0" borderId="11" xfId="0" applyNumberFormat="1" applyFont="1" applyBorder="1" applyAlignment="1">
      <alignment horizontal="center" vertical="center"/>
    </xf>
    <xf numFmtId="3" fontId="2" fillId="0" borderId="22" xfId="0" applyNumberFormat="1" applyFont="1" applyBorder="1" applyAlignment="1">
      <alignment horizontal="center" vertical="center"/>
    </xf>
    <xf numFmtId="3" fontId="2" fillId="0" borderId="27" xfId="0" applyNumberFormat="1" applyFont="1" applyBorder="1" applyAlignment="1">
      <alignment horizontal="center" vertical="center"/>
    </xf>
    <xf numFmtId="3" fontId="2" fillId="3" borderId="22" xfId="0" applyNumberFormat="1" applyFont="1" applyFill="1" applyBorder="1" applyAlignment="1">
      <alignment vertical="center"/>
    </xf>
    <xf numFmtId="166" fontId="2" fillId="3" borderId="22" xfId="0" applyNumberFormat="1" applyFont="1" applyFill="1" applyBorder="1" applyAlignment="1">
      <alignment vertical="center"/>
    </xf>
    <xf numFmtId="166" fontId="0" fillId="0" borderId="22" xfId="0" applyNumberFormat="1" applyFont="1" applyBorder="1" applyAlignment="1">
      <alignment horizontal="right" vertical="center"/>
    </xf>
    <xf numFmtId="166" fontId="0" fillId="0" borderId="11" xfId="0" applyNumberFormat="1" applyFont="1" applyBorder="1" applyAlignment="1">
      <alignment horizontal="right" vertical="center"/>
    </xf>
    <xf numFmtId="3" fontId="0" fillId="8" borderId="1" xfId="0" applyNumberFormat="1" applyFont="1" applyFill="1" applyBorder="1" applyAlignment="1">
      <alignment horizontal="center" vertical="center"/>
    </xf>
    <xf numFmtId="3" fontId="0" fillId="3" borderId="20" xfId="0" applyNumberFormat="1" applyFont="1" applyFill="1" applyBorder="1" applyAlignment="1">
      <alignment horizontal="center" vertical="center" wrapText="1"/>
    </xf>
    <xf numFmtId="3" fontId="0" fillId="8" borderId="2" xfId="0" applyNumberFormat="1" applyFont="1" applyFill="1" applyBorder="1" applyAlignment="1">
      <alignment horizontal="center" vertical="center"/>
    </xf>
    <xf numFmtId="3" fontId="0" fillId="3" borderId="22" xfId="0" applyNumberFormat="1" applyFont="1" applyFill="1" applyBorder="1" applyAlignment="1">
      <alignment horizontal="center" vertical="center"/>
    </xf>
    <xf numFmtId="3" fontId="7" fillId="7" borderId="3" xfId="0" applyNumberFormat="1" applyFont="1" applyFill="1" applyBorder="1" applyAlignment="1">
      <alignment horizontal="center" vertical="center"/>
    </xf>
    <xf numFmtId="3" fontId="8" fillId="0" borderId="3" xfId="0" applyNumberFormat="1" applyFont="1" applyBorder="1" applyAlignment="1">
      <alignment horizontal="center" vertical="center"/>
    </xf>
    <xf numFmtId="3" fontId="7" fillId="0" borderId="3" xfId="0" applyNumberFormat="1" applyFont="1" applyBorder="1" applyAlignment="1">
      <alignment horizontal="center" vertical="center" wrapText="1"/>
    </xf>
    <xf numFmtId="3" fontId="7" fillId="0" borderId="3" xfId="0" applyNumberFormat="1" applyFont="1" applyBorder="1" applyAlignment="1">
      <alignment horizontal="center" vertical="center"/>
    </xf>
  </cellXfs>
  <cellStyles count="1">
    <cellStyle name="Standard" xfId="0" builtinId="0"/>
  </cellStyles>
  <dxfs count="24"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6100"/>
      <rgbColor rgb="FF000080"/>
      <rgbColor rgb="FF9C6500"/>
      <rgbColor rgb="FF800080"/>
      <rgbColor rgb="FF008080"/>
      <rgbColor rgb="FFBFBFBF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3D69B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6EFCE"/>
      <rgbColor rgb="FFFFEB9C"/>
      <rgbColor rgb="FF93CDDD"/>
      <rgbColor rgb="FFFF99CC"/>
      <rgbColor rgb="FFCC99FF"/>
      <rgbColor rgb="FFFFC7CE"/>
      <rgbColor rgb="FF3366FF"/>
      <rgbColor rgb="FF33CCCC"/>
      <rgbColor rgb="FF99CC00"/>
      <rgbColor rgb="FFFFCC00"/>
      <rgbColor rgb="FFF79646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4"/>
  <sheetViews>
    <sheetView tabSelected="1" zoomScaleNormal="100" workbookViewId="0"/>
  </sheetViews>
  <sheetFormatPr baseColWidth="10" defaultColWidth="9.140625" defaultRowHeight="15" x14ac:dyDescent="0.25"/>
  <cols>
    <col min="1" max="1" width="23.7109375"/>
    <col min="2" max="12" width="14.7109375"/>
    <col min="13" max="1025" width="10.5703125"/>
  </cols>
  <sheetData>
    <row r="1" spans="1:12" ht="18.75" x14ac:dyDescent="0.3">
      <c r="A1" s="1" t="s">
        <v>0</v>
      </c>
      <c r="B1" s="1" t="s">
        <v>52</v>
      </c>
      <c r="C1" s="2"/>
      <c r="D1" s="2"/>
      <c r="E1" s="2"/>
      <c r="F1" s="2"/>
      <c r="G1" s="2"/>
      <c r="H1" s="2"/>
      <c r="I1" s="2"/>
      <c r="J1" s="2"/>
      <c r="K1" s="2"/>
      <c r="L1" s="2"/>
    </row>
    <row r="2" spans="1:12" x14ac:dyDescent="0.25">
      <c r="A2" s="3"/>
    </row>
    <row r="3" spans="1:12" x14ac:dyDescent="0.25">
      <c r="A3" s="4" t="s">
        <v>1</v>
      </c>
      <c r="I3" s="4" t="s">
        <v>2</v>
      </c>
    </row>
    <row r="4" spans="1:12" x14ac:dyDescent="0.25">
      <c r="A4" t="s">
        <v>3</v>
      </c>
      <c r="B4" s="5">
        <v>42005</v>
      </c>
      <c r="C4" t="s">
        <v>4</v>
      </c>
      <c r="D4">
        <f>DATEDIF(B4,DATEVALUE("31.12.2018"),"M")+1</f>
        <v>48</v>
      </c>
      <c r="I4" s="6" t="s">
        <v>5</v>
      </c>
    </row>
    <row r="5" spans="1:12" x14ac:dyDescent="0.25">
      <c r="A5" t="s">
        <v>6</v>
      </c>
      <c r="B5" s="7">
        <v>43465</v>
      </c>
      <c r="C5" t="s">
        <v>7</v>
      </c>
      <c r="D5">
        <f>DATEDIF(B4,B6,"M")+1</f>
        <v>34</v>
      </c>
      <c r="I5" s="8" t="s">
        <v>8</v>
      </c>
    </row>
    <row r="6" spans="1:12" x14ac:dyDescent="0.25">
      <c r="A6" t="s">
        <v>9</v>
      </c>
      <c r="B6" s="9">
        <v>43033</v>
      </c>
      <c r="C6" t="s">
        <v>10</v>
      </c>
      <c r="D6" s="10">
        <f>D5/D4</f>
        <v>0.70833333333333337</v>
      </c>
      <c r="I6" s="11" t="s">
        <v>11</v>
      </c>
    </row>
    <row r="7" spans="1:12" x14ac:dyDescent="0.25">
      <c r="I7" s="12" t="s">
        <v>12</v>
      </c>
    </row>
    <row r="8" spans="1:12" x14ac:dyDescent="0.25">
      <c r="I8" s="12" t="s">
        <v>13</v>
      </c>
    </row>
    <row r="10" spans="1:12" x14ac:dyDescent="0.25">
      <c r="B10" s="72" t="s">
        <v>14</v>
      </c>
      <c r="C10" s="72"/>
      <c r="D10" s="72"/>
      <c r="E10" s="72"/>
      <c r="F10" s="72"/>
      <c r="G10" s="72"/>
      <c r="H10" s="72"/>
      <c r="I10" s="72"/>
      <c r="J10" s="72"/>
      <c r="K10" s="72"/>
      <c r="L10" s="72"/>
    </row>
    <row r="11" spans="1:12" x14ac:dyDescent="0.25">
      <c r="B11" s="73" t="s">
        <v>69</v>
      </c>
      <c r="C11" s="73"/>
      <c r="D11" s="73"/>
      <c r="E11" s="73" t="s">
        <v>15</v>
      </c>
      <c r="F11" s="73"/>
      <c r="G11" s="73"/>
      <c r="H11" s="73"/>
      <c r="I11" s="73" t="s">
        <v>16</v>
      </c>
      <c r="J11" s="73"/>
      <c r="K11" s="73"/>
      <c r="L11" s="73"/>
    </row>
    <row r="12" spans="1:12" x14ac:dyDescent="0.25">
      <c r="B12" s="68" t="s">
        <v>17</v>
      </c>
      <c r="C12" s="68"/>
      <c r="D12" s="68"/>
      <c r="E12" s="13" t="s">
        <v>18</v>
      </c>
      <c r="F12" s="14" t="s">
        <v>18</v>
      </c>
      <c r="G12" s="15" t="s">
        <v>19</v>
      </c>
      <c r="H12" s="16" t="s">
        <v>19</v>
      </c>
      <c r="I12" s="13" t="s">
        <v>18</v>
      </c>
      <c r="J12" s="14" t="s">
        <v>18</v>
      </c>
      <c r="K12" s="15" t="s">
        <v>19</v>
      </c>
      <c r="L12" s="16" t="s">
        <v>19</v>
      </c>
    </row>
    <row r="13" spans="1:12" x14ac:dyDescent="0.25">
      <c r="B13" s="70" t="s">
        <v>20</v>
      </c>
      <c r="C13" s="70"/>
      <c r="D13" s="70"/>
      <c r="E13" s="17" t="s">
        <v>21</v>
      </c>
      <c r="F13" s="18" t="s">
        <v>20</v>
      </c>
      <c r="G13" s="19" t="s">
        <v>21</v>
      </c>
      <c r="H13" s="20" t="s">
        <v>20</v>
      </c>
      <c r="I13" s="17" t="s">
        <v>21</v>
      </c>
      <c r="J13" s="18" t="s">
        <v>20</v>
      </c>
      <c r="K13" s="19" t="s">
        <v>21</v>
      </c>
      <c r="L13" s="20" t="s">
        <v>20</v>
      </c>
    </row>
    <row r="14" spans="1:12" x14ac:dyDescent="0.25">
      <c r="B14" s="21" t="s">
        <v>22</v>
      </c>
      <c r="C14" s="22" t="s">
        <v>23</v>
      </c>
      <c r="D14" s="23" t="s">
        <v>24</v>
      </c>
      <c r="E14" s="24" t="s">
        <v>24</v>
      </c>
      <c r="F14" s="25" t="s">
        <v>25</v>
      </c>
      <c r="G14" s="22" t="s">
        <v>24</v>
      </c>
      <c r="H14" s="26" t="s">
        <v>25</v>
      </c>
      <c r="I14" s="24" t="s">
        <v>24</v>
      </c>
      <c r="J14" s="25" t="s">
        <v>25</v>
      </c>
      <c r="K14" s="22" t="s">
        <v>24</v>
      </c>
      <c r="L14" s="26" t="s">
        <v>25</v>
      </c>
    </row>
    <row r="15" spans="1:12" x14ac:dyDescent="0.25">
      <c r="A15" s="3" t="s">
        <v>26</v>
      </c>
      <c r="B15" s="27" t="s">
        <v>53</v>
      </c>
      <c r="C15" s="28" t="s">
        <v>54</v>
      </c>
      <c r="D15" s="29" t="e">
        <f>B15+C15</f>
        <v>#VALUE!</v>
      </c>
      <c r="E15" s="30">
        <v>4800</v>
      </c>
      <c r="F15" s="31" t="e">
        <f>D15/E15</f>
        <v>#VALUE!</v>
      </c>
      <c r="G15" s="28">
        <f>$D$6*E15</f>
        <v>3400</v>
      </c>
      <c r="H15" s="32" t="e">
        <f>D15/G15</f>
        <v>#VALUE!</v>
      </c>
      <c r="I15" s="33">
        <v>4758</v>
      </c>
      <c r="J15" s="34">
        <f>IFERROR(D15/I15,0)</f>
        <v>0</v>
      </c>
      <c r="K15" s="35">
        <f>$D$6*I15</f>
        <v>3370.25</v>
      </c>
      <c r="L15" s="32">
        <f>IFERROR(D15/K15,0)</f>
        <v>0</v>
      </c>
    </row>
    <row r="16" spans="1:12" x14ac:dyDescent="0.25">
      <c r="A16" s="3" t="s">
        <v>27</v>
      </c>
      <c r="B16" s="27" t="s">
        <v>55</v>
      </c>
      <c r="C16" s="28" t="s">
        <v>56</v>
      </c>
      <c r="D16" s="29" t="e">
        <f>B16+C16</f>
        <v>#VALUE!</v>
      </c>
      <c r="E16" s="30" t="s">
        <v>28</v>
      </c>
      <c r="F16" s="31" t="s">
        <v>28</v>
      </c>
      <c r="G16" s="28" t="s">
        <v>28</v>
      </c>
      <c r="H16" s="36" t="s">
        <v>28</v>
      </c>
      <c r="I16" s="33">
        <v>78</v>
      </c>
      <c r="J16" s="34">
        <f>IFERROR(D16/I16,0)</f>
        <v>0</v>
      </c>
      <c r="K16" s="35">
        <f>$D$6*I16</f>
        <v>55.25</v>
      </c>
      <c r="L16" s="32">
        <f>IFERROR(D16/K16,0)</f>
        <v>0</v>
      </c>
    </row>
    <row r="17" spans="1:12" x14ac:dyDescent="0.25">
      <c r="A17" s="3" t="s">
        <v>29</v>
      </c>
      <c r="B17" s="27" t="s">
        <v>57</v>
      </c>
      <c r="C17" s="28" t="s">
        <v>58</v>
      </c>
      <c r="D17" s="29" t="e">
        <f>B17+C17</f>
        <v>#VALUE!</v>
      </c>
      <c r="E17" s="30">
        <v>1192</v>
      </c>
      <c r="F17" s="31" t="e">
        <f>D17/E17</f>
        <v>#VALUE!</v>
      </c>
      <c r="G17" s="28">
        <f>$D$6*E17</f>
        <v>844.33333333333337</v>
      </c>
      <c r="H17" s="32" t="e">
        <f>D17/G17</f>
        <v>#VALUE!</v>
      </c>
      <c r="I17" s="33">
        <v>1577</v>
      </c>
      <c r="J17" s="34">
        <f>IFERROR(D17/I17,0)</f>
        <v>0</v>
      </c>
      <c r="K17" s="35">
        <f>$D$6*I17</f>
        <v>1117.0416666666667</v>
      </c>
      <c r="L17" s="32">
        <f>IFERROR(D17/K17,0)</f>
        <v>0</v>
      </c>
    </row>
    <row r="18" spans="1:12" x14ac:dyDescent="0.25">
      <c r="A18" s="3" t="s">
        <v>30</v>
      </c>
      <c r="B18" s="27" t="s">
        <v>59</v>
      </c>
      <c r="C18" s="28" t="s">
        <v>60</v>
      </c>
      <c r="D18" s="29" t="e">
        <f>B18+C18</f>
        <v>#VALUE!</v>
      </c>
      <c r="E18" s="30" t="s">
        <v>31</v>
      </c>
      <c r="F18" s="31" t="s">
        <v>28</v>
      </c>
      <c r="G18" s="28" t="s">
        <v>28</v>
      </c>
      <c r="H18" s="36" t="s">
        <v>28</v>
      </c>
      <c r="I18" s="33">
        <v>264</v>
      </c>
      <c r="J18" s="34">
        <f>IFERROR(D18/I18,0)</f>
        <v>0</v>
      </c>
      <c r="K18" s="35">
        <f>$D$6*I18</f>
        <v>187</v>
      </c>
      <c r="L18" s="32">
        <f>IFERROR(D18/K18,0)</f>
        <v>0</v>
      </c>
    </row>
    <row r="19" spans="1:12" x14ac:dyDescent="0.25">
      <c r="A19" s="4" t="s">
        <v>32</v>
      </c>
      <c r="B19" s="37" t="e">
        <f>B15+B17</f>
        <v>#VALUE!</v>
      </c>
      <c r="C19" s="38" t="e">
        <f>C15+C17</f>
        <v>#VALUE!</v>
      </c>
      <c r="D19" s="38" t="e">
        <f>D15+D17</f>
        <v>#VALUE!</v>
      </c>
      <c r="E19" s="39">
        <f>E15+E17</f>
        <v>5992</v>
      </c>
      <c r="F19" s="40" t="e">
        <f>D19/E19</f>
        <v>#VALUE!</v>
      </c>
      <c r="G19" s="38">
        <f>G15+G17</f>
        <v>4244.333333333333</v>
      </c>
      <c r="H19" s="41" t="e">
        <f>D19/G19</f>
        <v>#VALUE!</v>
      </c>
      <c r="I19" s="42">
        <f>I15+I17</f>
        <v>6335</v>
      </c>
      <c r="J19" s="43">
        <f>IFERROR(D19/I19,0)</f>
        <v>0</v>
      </c>
      <c r="K19" s="44">
        <f>K15+K17</f>
        <v>4487.291666666667</v>
      </c>
      <c r="L19" s="41">
        <f>IFERROR(D19/K19,0)</f>
        <v>0</v>
      </c>
    </row>
    <row r="20" spans="1:12" x14ac:dyDescent="0.25">
      <c r="A20" s="3"/>
    </row>
    <row r="21" spans="1:12" x14ac:dyDescent="0.25">
      <c r="A21" s="3"/>
      <c r="B21" s="72" t="s">
        <v>33</v>
      </c>
      <c r="C21" s="72"/>
      <c r="D21" s="72"/>
      <c r="E21" s="72"/>
      <c r="F21" s="72"/>
      <c r="G21" s="72"/>
      <c r="H21" s="72"/>
      <c r="I21" s="72"/>
      <c r="J21" s="72"/>
      <c r="K21" s="72"/>
      <c r="L21" s="45"/>
    </row>
    <row r="22" spans="1:12" ht="29.25" customHeight="1" x14ac:dyDescent="0.25">
      <c r="A22" s="3"/>
      <c r="B22" s="73" t="s">
        <v>34</v>
      </c>
      <c r="C22" s="73"/>
      <c r="D22" s="73"/>
      <c r="E22" s="74" t="s">
        <v>35</v>
      </c>
      <c r="F22" s="74"/>
      <c r="G22" s="74"/>
      <c r="H22" s="75" t="s">
        <v>36</v>
      </c>
      <c r="I22" s="75"/>
      <c r="J22" s="75"/>
      <c r="K22" s="75"/>
      <c r="L22" s="46"/>
    </row>
    <row r="23" spans="1:12" ht="24" customHeight="1" x14ac:dyDescent="0.25">
      <c r="A23" s="3"/>
      <c r="B23" s="68" t="s">
        <v>37</v>
      </c>
      <c r="C23" s="68"/>
      <c r="D23" s="68"/>
      <c r="E23" s="68" t="s">
        <v>37</v>
      </c>
      <c r="F23" s="68"/>
      <c r="G23" s="68"/>
      <c r="H23" s="69" t="s">
        <v>38</v>
      </c>
      <c r="I23" s="69"/>
      <c r="J23" s="47" t="s">
        <v>39</v>
      </c>
      <c r="K23" s="48" t="s">
        <v>40</v>
      </c>
    </row>
    <row r="24" spans="1:12" x14ac:dyDescent="0.25">
      <c r="A24" s="3"/>
      <c r="B24" s="70" t="s">
        <v>20</v>
      </c>
      <c r="C24" s="70"/>
      <c r="D24" s="70"/>
      <c r="E24" s="70" t="s">
        <v>20</v>
      </c>
      <c r="F24" s="70"/>
      <c r="G24" s="70"/>
      <c r="H24" s="71" t="s">
        <v>21</v>
      </c>
      <c r="I24" s="71"/>
      <c r="J24" s="49" t="s">
        <v>20</v>
      </c>
      <c r="K24" s="50" t="s">
        <v>20</v>
      </c>
    </row>
    <row r="25" spans="1:12" x14ac:dyDescent="0.25">
      <c r="A25" s="3"/>
      <c r="B25" s="21" t="s">
        <v>22</v>
      </c>
      <c r="C25" s="22" t="s">
        <v>23</v>
      </c>
      <c r="D25" s="23" t="s">
        <v>24</v>
      </c>
      <c r="E25" s="51" t="s">
        <v>22</v>
      </c>
      <c r="F25" s="22" t="s">
        <v>23</v>
      </c>
      <c r="G25" s="52" t="s">
        <v>24</v>
      </c>
      <c r="H25" s="53" t="s">
        <v>24</v>
      </c>
      <c r="I25" s="53" t="s">
        <v>41</v>
      </c>
      <c r="J25" s="54" t="s">
        <v>25</v>
      </c>
      <c r="K25" s="23" t="s">
        <v>25</v>
      </c>
    </row>
    <row r="26" spans="1:12" x14ac:dyDescent="0.25">
      <c r="A26" s="3" t="s">
        <v>42</v>
      </c>
      <c r="B26" s="27" t="s">
        <v>43</v>
      </c>
      <c r="C26" s="28" t="s">
        <v>44</v>
      </c>
      <c r="D26" s="29" t="e">
        <f>B26+C26</f>
        <v>#VALUE!</v>
      </c>
      <c r="E26" s="55" t="s">
        <v>61</v>
      </c>
      <c r="F26" s="28" t="s">
        <v>62</v>
      </c>
      <c r="G26" s="56" t="e">
        <f>E26+F26</f>
        <v>#VALUE!</v>
      </c>
      <c r="H26" s="57">
        <v>7200</v>
      </c>
      <c r="I26" s="58">
        <v>0.8</v>
      </c>
      <c r="J26" s="59">
        <f>IFERROR(G26/D26,0)</f>
        <v>0</v>
      </c>
      <c r="K26" s="60">
        <f>IFERROR(G26/D15,0)</f>
        <v>0</v>
      </c>
    </row>
    <row r="27" spans="1:12" x14ac:dyDescent="0.25">
      <c r="A27" s="3" t="s">
        <v>27</v>
      </c>
      <c r="B27" s="27" t="s">
        <v>45</v>
      </c>
      <c r="C27" s="28" t="s">
        <v>46</v>
      </c>
      <c r="D27" s="29" t="e">
        <f>B27+C27</f>
        <v>#VALUE!</v>
      </c>
      <c r="E27" s="55" t="s">
        <v>63</v>
      </c>
      <c r="F27" s="28" t="s">
        <v>64</v>
      </c>
      <c r="G27" s="56" t="e">
        <f>E27+F27</f>
        <v>#VALUE!</v>
      </c>
      <c r="H27" s="57" t="s">
        <v>28</v>
      </c>
      <c r="I27" s="58">
        <v>0.8</v>
      </c>
      <c r="J27" s="59">
        <f>IFERROR(G27/D27,0)</f>
        <v>0</v>
      </c>
      <c r="K27" s="60">
        <f>IFERROR(G27/D16,0)</f>
        <v>0</v>
      </c>
    </row>
    <row r="28" spans="1:12" x14ac:dyDescent="0.25">
      <c r="A28" s="3" t="s">
        <v>29</v>
      </c>
      <c r="B28" s="27" t="s">
        <v>47</v>
      </c>
      <c r="C28" s="28" t="s">
        <v>48</v>
      </c>
      <c r="D28" s="29" t="e">
        <f>B28+C28</f>
        <v>#VALUE!</v>
      </c>
      <c r="E28" s="55" t="s">
        <v>65</v>
      </c>
      <c r="F28" s="28" t="s">
        <v>66</v>
      </c>
      <c r="G28" s="56" t="e">
        <f>E28+F28</f>
        <v>#VALUE!</v>
      </c>
      <c r="H28" s="57">
        <v>1787</v>
      </c>
      <c r="I28" s="58">
        <v>0.8</v>
      </c>
      <c r="J28" s="59">
        <f>IFERROR(G28/D28,0)</f>
        <v>0</v>
      </c>
      <c r="K28" s="60">
        <f>IFERROR(G28/D17,0)</f>
        <v>0</v>
      </c>
    </row>
    <row r="29" spans="1:12" x14ac:dyDescent="0.25">
      <c r="A29" s="3" t="s">
        <v>30</v>
      </c>
      <c r="B29" s="27" t="s">
        <v>49</v>
      </c>
      <c r="C29" s="28" t="s">
        <v>50</v>
      </c>
      <c r="D29" s="29" t="e">
        <f>B29+C29</f>
        <v>#VALUE!</v>
      </c>
      <c r="E29" s="55" t="s">
        <v>67</v>
      </c>
      <c r="F29" s="28" t="s">
        <v>68</v>
      </c>
      <c r="G29" s="56" t="e">
        <f>E29+F29</f>
        <v>#VALUE!</v>
      </c>
      <c r="H29" s="57" t="s">
        <v>28</v>
      </c>
      <c r="I29" s="58">
        <v>0.8</v>
      </c>
      <c r="J29" s="59">
        <f>IFERROR(G29/D29,0)</f>
        <v>0</v>
      </c>
      <c r="K29" s="60">
        <f>IFERROR(G29/D18,0)</f>
        <v>0</v>
      </c>
    </row>
    <row r="30" spans="1:12" x14ac:dyDescent="0.25">
      <c r="A30" s="4" t="s">
        <v>32</v>
      </c>
      <c r="B30" s="37" t="e">
        <f t="shared" ref="B30:H30" si="0">B26+B28</f>
        <v>#VALUE!</v>
      </c>
      <c r="C30" s="38" t="e">
        <f t="shared" si="0"/>
        <v>#VALUE!</v>
      </c>
      <c r="D30" s="61" t="e">
        <f t="shared" si="0"/>
        <v>#VALUE!</v>
      </c>
      <c r="E30" s="62" t="e">
        <f t="shared" si="0"/>
        <v>#VALUE!</v>
      </c>
      <c r="F30" s="38" t="e">
        <f t="shared" si="0"/>
        <v>#VALUE!</v>
      </c>
      <c r="G30" s="63" t="e">
        <f t="shared" si="0"/>
        <v>#VALUE!</v>
      </c>
      <c r="H30" s="64">
        <f t="shared" si="0"/>
        <v>8987</v>
      </c>
      <c r="I30" s="65" t="s">
        <v>51</v>
      </c>
      <c r="J30" s="66">
        <f>IFERROR(G30/D30,0)</f>
        <v>0</v>
      </c>
      <c r="K30" s="67">
        <f>IFERROR(G30/D19,0)</f>
        <v>0</v>
      </c>
    </row>
    <row r="34" spans="1:1" x14ac:dyDescent="0.25">
      <c r="A34" t="s">
        <v>70</v>
      </c>
    </row>
  </sheetData>
  <mergeCells count="16">
    <mergeCell ref="B10:L10"/>
    <mergeCell ref="B11:D11"/>
    <mergeCell ref="E11:H11"/>
    <mergeCell ref="I11:L11"/>
    <mergeCell ref="B12:D12"/>
    <mergeCell ref="B13:D13"/>
    <mergeCell ref="B21:K21"/>
    <mergeCell ref="B22:D22"/>
    <mergeCell ref="E22:G22"/>
    <mergeCell ref="H22:K22"/>
    <mergeCell ref="B23:D23"/>
    <mergeCell ref="E23:G23"/>
    <mergeCell ref="H23:I23"/>
    <mergeCell ref="B24:D24"/>
    <mergeCell ref="E24:G24"/>
    <mergeCell ref="H24:I24"/>
  </mergeCells>
  <conditionalFormatting sqref="L15">
    <cfRule type="cellIs" dxfId="23" priority="2" operator="between">
      <formula>0.85</formula>
      <formula>1.5</formula>
    </cfRule>
    <cfRule type="cellIs" dxfId="22" priority="3" operator="between">
      <formula>0.65</formula>
      <formula>0.85</formula>
    </cfRule>
    <cfRule type="cellIs" dxfId="21" priority="4" operator="between">
      <formula>0</formula>
      <formula>0.65</formula>
    </cfRule>
  </conditionalFormatting>
  <conditionalFormatting sqref="L19">
    <cfRule type="cellIs" dxfId="20" priority="5" operator="between">
      <formula>0.85</formula>
      <formula>1.5</formula>
    </cfRule>
    <cfRule type="cellIs" dxfId="19" priority="6" operator="between">
      <formula>0.65</formula>
      <formula>0.85</formula>
    </cfRule>
    <cfRule type="cellIs" dxfId="18" priority="7" operator="between">
      <formula>0</formula>
      <formula>0.65</formula>
    </cfRule>
  </conditionalFormatting>
  <conditionalFormatting sqref="H15">
    <cfRule type="cellIs" dxfId="17" priority="8" operator="between">
      <formula>0.85</formula>
      <formula>1.5</formula>
    </cfRule>
    <cfRule type="cellIs" dxfId="16" priority="9" operator="between">
      <formula>0.65</formula>
      <formula>0.85</formula>
    </cfRule>
    <cfRule type="cellIs" dxfId="15" priority="10" operator="between">
      <formula>0</formula>
      <formula>0.65</formula>
    </cfRule>
  </conditionalFormatting>
  <conditionalFormatting sqref="H17">
    <cfRule type="cellIs" dxfId="14" priority="11" operator="between">
      <formula>0.85</formula>
      <formula>1.5</formula>
    </cfRule>
    <cfRule type="cellIs" dxfId="13" priority="12" operator="between">
      <formula>0.65</formula>
      <formula>0.85</formula>
    </cfRule>
    <cfRule type="cellIs" dxfId="12" priority="13" operator="between">
      <formula>0</formula>
      <formula>0.65</formula>
    </cfRule>
  </conditionalFormatting>
  <conditionalFormatting sqref="H19">
    <cfRule type="cellIs" dxfId="11" priority="14" operator="between">
      <formula>0.85</formula>
      <formula>1.5</formula>
    </cfRule>
    <cfRule type="cellIs" dxfId="10" priority="15" operator="between">
      <formula>0.65</formula>
      <formula>0.85</formula>
    </cfRule>
    <cfRule type="cellIs" dxfId="9" priority="16" operator="between">
      <formula>0</formula>
      <formula>0.65</formula>
    </cfRule>
  </conditionalFormatting>
  <conditionalFormatting sqref="L16">
    <cfRule type="cellIs" dxfId="8" priority="17" operator="between">
      <formula>0.85</formula>
      <formula>1.5</formula>
    </cfRule>
    <cfRule type="cellIs" dxfId="7" priority="18" operator="between">
      <formula>0.65</formula>
      <formula>0.85</formula>
    </cfRule>
    <cfRule type="cellIs" dxfId="6" priority="19" operator="between">
      <formula>0</formula>
      <formula>0.65</formula>
    </cfRule>
  </conditionalFormatting>
  <conditionalFormatting sqref="L17">
    <cfRule type="cellIs" dxfId="5" priority="20" operator="between">
      <formula>0.85</formula>
      <formula>1.5</formula>
    </cfRule>
    <cfRule type="cellIs" dxfId="4" priority="21" operator="between">
      <formula>0.65</formula>
      <formula>0.85</formula>
    </cfRule>
    <cfRule type="cellIs" dxfId="3" priority="22" operator="between">
      <formula>0</formula>
      <formula>0.65</formula>
    </cfRule>
  </conditionalFormatting>
  <conditionalFormatting sqref="L18">
    <cfRule type="cellIs" dxfId="2" priority="23" operator="between">
      <formula>0.85</formula>
      <formula>1.5</formula>
    </cfRule>
    <cfRule type="cellIs" dxfId="1" priority="24" operator="between">
      <formula>0.65</formula>
      <formula>0.85</formula>
    </cfRule>
    <cfRule type="cellIs" dxfId="0" priority="25" operator="between">
      <formula>0</formula>
      <formula>0.65</formula>
    </cfRule>
  </conditionalFormatting>
  <pageMargins left="0.7" right="0.7" top="0.78749999999999998" bottom="0.78749999999999998" header="0.51180555555555496" footer="0.51180555555555496"/>
  <pageSetup paperSize="9" firstPageNumber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Sicht_Progr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revision>11</cp:revision>
  <dcterms:created xsi:type="dcterms:W3CDTF">2018-03-12T10:43:49Z</dcterms:created>
  <dcterms:modified xsi:type="dcterms:W3CDTF">2018-12-18T15:11:34Z</dcterms:modified>
  <dc:language>de-DE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