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<sst xmlns="http://schemas.openxmlformats.org/spreadsheetml/2006/main" count="126" uniqueCount="79">
  <si>
    <t>Förderprogramm</t>
  </si>
  <si>
    <t>Stark im Beruf</t>
  </si>
  <si>
    <t>Laufzeit</t>
  </si>
  <si>
    <t>Legende</t>
  </si>
  <si>
    <t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</si>
  <si>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</si>
  <si>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</si>
  <si>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</si>
  <si>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</si>
  <si>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</si>
  <si>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</si>
  <si>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</si>
  <si>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Aktuelles Datum</t>
  </si>
  <si>
    <t>Anteil</t>
  </si>
  <si>
    <t>85,00% - 149,99%</t>
  </si>
  <si>
    <t>grün</t>
  </si>
  <si>
    <t>&gt; 150,00%</t>
  </si>
  <si>
    <t>weiss</t>
  </si>
  <si>
    <t>(Orientierung an DVO (EU) Nr. 215/2014, Art 6)</t>
  </si>
  <si>
    <t>EINTRITTE - ETAPPENZIEL 2018</t>
  </si>
  <si>
    <t>Eintritte gesamt</t>
  </si>
  <si>
    <t>OP Bund</t>
  </si>
  <si>
    <t>Summe aller TN laut Zuwendungsbescheid</t>
  </si>
  <si>
    <t>TN-Eintritte</t>
  </si>
  <si>
    <t>Etappenziel OI</t>
  </si>
  <si>
    <t>Zwischenziel OI</t>
  </si>
  <si>
    <t>IST</t>
  </si>
  <si>
    <t>SOLL</t>
  </si>
  <si>
    <t>m</t>
  </si>
  <si>
    <t>w</t>
  </si>
  <si>
    <t>gesamt</t>
  </si>
  <si>
    <t>Erreichung in %</t>
  </si>
  <si>
    <t>seR </t>
  </si>
  <si>
    <t>fes:po02:m:1+3</t>
  </si>
  <si>
    <t>fes:po02:f:1+3</t>
  </si>
  <si>
    <t>fes:target:t:1+3</t>
  </si>
  <si>
    <t>davon Region Leipzig</t>
  </si>
  <si>
    <t>fes:po02:m:3</t>
  </si>
  <si>
    <t>fes:po02:f:3</t>
  </si>
  <si>
    <t>k.A.</t>
  </si>
  <si>
    <t>fes:target:t:3</t>
  </si>
  <si>
    <t>ÜR</t>
  </si>
  <si>
    <t>fes:po02:m:2+4</t>
  </si>
  <si>
    <t>fes:po02:f:2+4</t>
  </si>
  <si>
    <t>fes:target:t:2+4</t>
  </si>
  <si>
    <t>davon Region Lüneburg</t>
  </si>
  <si>
    <t>fes:po02:m:4</t>
  </si>
  <si>
    <t>fes:po02:f:4</t>
  </si>
  <si>
    <t>k.A. </t>
  </si>
  <si>
    <t>fes:target:t:4</t>
  </si>
  <si>
    <t>TOTAL</t>
  </si>
  <si>
    <t>AUSTRITTE - ETAPPENZIEL 2018</t>
  </si>
  <si>
    <t>Austritte gesamt</t>
  </si>
  <si>
    <t>Austritte lt. programmspezifischem Ergebnisindikator (EI)*</t>
  </si>
  <si>
    <t>Erreichungsstand EI</t>
  </si>
  <si>
    <t>TN-Austritte</t>
  </si>
  <si>
    <t>Zielwert EI 2023 lt. OP Bund</t>
  </si>
  <si>
    <t> bez. auf Austritte gesamt</t>
  </si>
  <si>
    <t>bez. auf Eintritte gesamt</t>
  </si>
  <si>
    <t>in %</t>
  </si>
  <si>
    <t>seR</t>
  </si>
  <si>
    <t>fes:exit:m:1+3</t>
  </si>
  <si>
    <t>fes:exit:f:1+3</t>
  </si>
  <si>
    <t>fes:a2_1+exit:m:1+3</t>
  </si>
  <si>
    <t>fes:a2_1+exit:f:1+3</t>
  </si>
  <si>
    <t>fes:exit:m:3</t>
  </si>
  <si>
    <t>fes:exit:f:3</t>
  </si>
  <si>
    <t>fes:a2_1+exit:m:3</t>
  </si>
  <si>
    <t>fes:a2_1+exit:f:3</t>
  </si>
  <si>
    <t>fes:exit:m:2+4</t>
  </si>
  <si>
    <t>fes:exit:f:2+4</t>
  </si>
  <si>
    <t>fes:a2_1+exit:m:2+4</t>
  </si>
  <si>
    <t>fes:a2_1+exit:f:2+4</t>
  </si>
  <si>
    <t>fes:exit:m:4</t>
  </si>
  <si>
    <t>fes:exit:f:4</t>
  </si>
  <si>
    <t>fes:a2_1+exit:m:4</t>
  </si>
  <si>
    <t>fes:a2_1+exit:f:4</t>
  </si>
  <si>
    <t>-</t>
  </si>
  <si>
    <t>* ) = SIB: Teilnehmerinnen, die nach ihrer Teilnahme einen Arbeitsplatz haben, auf Arbeitsuche sind oder für den Arbeitsmarkt aktiviert wurden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</si>
</sst>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6" activeCellId="0" sqref="E26:F29"/>
    </sheetView>
  </sheetViews>
  <sheetFormatPr defaultRowHeight="15"/>
  <cols>
    <col collapsed="false" hidden="false" max="1" min="1" style="0" width="23.7602040816327"/>
    <col collapsed="false" hidden="false" max="12" min="2" style="0" width="14.7142857142857"/>
    <col collapsed="false" hidden="false" max="1025" min="13" style="0" width="10.530612244898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5" hidden="false" customHeight="false" outlineLevel="0" collapsed="false">
      <c r="A3" s="4" t="s">
        <v>2</v>
      </c>
      <c r="I3" s="4" t="s">
        <v>3</v>
      </c>
    </row>
    <row r="4" customFormat="false" ht="15" hidden="false" customHeight="false" outlineLevel="0" collapsed="false">
      <c r="A4" s="0" t="s">
        <v>4</v>
      </c>
      <c r="B4" s="5" t="n">
        <v>42064</v>
      </c>
      <c r="C4" s="0" t="s">
        <v>5</v>
      </c>
      <c r="D4" s="0" t="n">
        <f aca="false">DATEDIF(B4,DATEVALUE("31.12.2018"),"M")+1</f>
        <v>46</v>
      </c>
      <c r="I4" s="6" t="s">
        <v>6</v>
      </c>
      <c r="J4" s="0" t="s">
        <v>7</v>
      </c>
    </row>
    <row r="5" customFormat="false" ht="15" hidden="false" customHeight="false" outlineLevel="0" collapsed="false">
      <c r="A5" s="0" t="s">
        <v>8</v>
      </c>
      <c r="B5" s="7" t="n">
        <v>43465</v>
      </c>
      <c r="C5" s="0" t="s">
        <v>9</v>
      </c>
      <c r="D5" s="0" t="n">
        <f aca="false">DATEDIF(B4,B6,"M")+1</f>
        <v>32</v>
      </c>
      <c r="I5" s="8" t="s">
        <v>10</v>
      </c>
      <c r="J5" s="0" t="s">
        <v>11</v>
      </c>
    </row>
    <row r="6" customFormat="false" ht="15" hidden="false" customHeight="false" outlineLevel="0" collapsed="false">
      <c r="A6" s="0" t="s">
        <v>12</v>
      </c>
      <c r="B6" s="9" t="n">
        <v>43033</v>
      </c>
      <c r="C6" s="0" t="s">
        <v>13</v>
      </c>
      <c r="D6" s="10" t="n">
        <f aca="false">D5/D4</f>
        <v>0.695652173913043</v>
      </c>
      <c r="I6" s="11" t="s">
        <v>14</v>
      </c>
      <c r="J6" s="0" t="s">
        <v>15</v>
      </c>
    </row>
    <row r="7" customFormat="false" ht="15" hidden="false" customHeight="false" outlineLevel="0" collapsed="false">
      <c r="I7" s="12" t="s">
        <v>16</v>
      </c>
      <c r="J7" s="0" t="s">
        <v>17</v>
      </c>
    </row>
    <row r="8" customFormat="false" ht="15" hidden="false" customHeight="false" outlineLevel="0" collapsed="false">
      <c r="I8" s="12" t="s">
        <v>18</v>
      </c>
    </row>
    <row r="10" customFormat="false" ht="15" hidden="false" customHeight="false" outlineLevel="0" collapsed="false">
      <c r="B10" s="13" t="s">
        <v>19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" hidden="false" customHeight="false" outlineLevel="0" collapsed="false">
      <c r="B11" s="14" t="s">
        <v>20</v>
      </c>
      <c r="C11" s="14"/>
      <c r="D11" s="14"/>
      <c r="E11" s="14" t="s">
        <v>21</v>
      </c>
      <c r="F11" s="14"/>
      <c r="G11" s="14"/>
      <c r="H11" s="14"/>
      <c r="I11" s="14" t="s">
        <v>22</v>
      </c>
      <c r="J11" s="14"/>
      <c r="K11" s="14"/>
      <c r="L11" s="14"/>
    </row>
    <row r="12" customFormat="false" ht="15" hidden="false" customHeight="false" outlineLevel="0" collapsed="false">
      <c r="B12" s="15" t="s">
        <v>23</v>
      </c>
      <c r="C12" s="15"/>
      <c r="D12" s="15"/>
      <c r="E12" s="16" t="s">
        <v>24</v>
      </c>
      <c r="F12" s="17" t="s">
        <v>24</v>
      </c>
      <c r="G12" s="18" t="s">
        <v>25</v>
      </c>
      <c r="H12" s="19" t="s">
        <v>25</v>
      </c>
      <c r="I12" s="16" t="s">
        <v>24</v>
      </c>
      <c r="J12" s="17" t="s">
        <v>24</v>
      </c>
      <c r="K12" s="18" t="s">
        <v>25</v>
      </c>
      <c r="L12" s="19" t="s">
        <v>25</v>
      </c>
    </row>
    <row r="13" customFormat="false" ht="15" hidden="false" customHeight="false" outlineLevel="0" collapsed="false">
      <c r="B13" s="20" t="s">
        <v>26</v>
      </c>
      <c r="C13" s="20"/>
      <c r="D13" s="20"/>
      <c r="E13" s="21" t="s">
        <v>27</v>
      </c>
      <c r="F13" s="22" t="s">
        <v>26</v>
      </c>
      <c r="G13" s="23" t="s">
        <v>27</v>
      </c>
      <c r="H13" s="24" t="s">
        <v>26</v>
      </c>
      <c r="I13" s="21" t="s">
        <v>27</v>
      </c>
      <c r="J13" s="22" t="s">
        <v>26</v>
      </c>
      <c r="K13" s="23" t="s">
        <v>27</v>
      </c>
      <c r="L13" s="24" t="s">
        <v>26</v>
      </c>
    </row>
    <row r="14" customFormat="false" ht="15" hidden="false" customHeight="false" outlineLevel="0" collapsed="false">
      <c r="B14" s="25" t="s">
        <v>28</v>
      </c>
      <c r="C14" s="26" t="s">
        <v>29</v>
      </c>
      <c r="D14" s="27" t="s">
        <v>30</v>
      </c>
      <c r="E14" s="28" t="s">
        <v>30</v>
      </c>
      <c r="F14" s="29" t="s">
        <v>31</v>
      </c>
      <c r="G14" s="26" t="s">
        <v>30</v>
      </c>
      <c r="H14" s="30" t="s">
        <v>31</v>
      </c>
      <c r="I14" s="28" t="s">
        <v>30</v>
      </c>
      <c r="J14" s="29" t="s">
        <v>31</v>
      </c>
      <c r="K14" s="26" t="s">
        <v>30</v>
      </c>
      <c r="L14" s="30" t="s">
        <v>31</v>
      </c>
    </row>
    <row r="15" customFormat="false" ht="15" hidden="false" customHeight="false" outlineLevel="0" collapsed="false">
      <c r="A15" s="3" t="s">
        <v>32</v>
      </c>
      <c r="B15" s="31" t="s">
        <v>33</v>
      </c>
      <c r="C15" s="32" t="s">
        <v>34</v>
      </c>
      <c r="D15" s="33" t="e">
        <f aca="false">B15+C15</f>
        <v>#VALUE!</v>
      </c>
      <c r="E15" s="34" t="n">
        <v>3730</v>
      </c>
      <c r="F15" s="35" t="e">
        <f aca="false">D15/E15</f>
        <v>#VALUE!</v>
      </c>
      <c r="G15" s="32" t="n">
        <f aca="false">$D$6*E15</f>
        <v>2594.78260869565</v>
      </c>
      <c r="H15" s="36" t="e">
        <f aca="false">D15/G15</f>
        <v>#VALUE!</v>
      </c>
      <c r="I15" s="37" t="s">
        <v>35</v>
      </c>
      <c r="J15" s="38" t="n">
        <f aca="false">IFERROR(D15/I15,0)</f>
        <v>0</v>
      </c>
      <c r="K15" s="39" t="e">
        <f aca="false">$D$6*I15</f>
        <v>#VALUE!</v>
      </c>
      <c r="L15" s="36" t="n">
        <f aca="false">IFERROR(D15/K15,0)</f>
        <v>0</v>
      </c>
    </row>
    <row r="16" customFormat="false" ht="15" hidden="false" customHeight="false" outlineLevel="0" collapsed="false">
      <c r="A16" s="3" t="s">
        <v>36</v>
      </c>
      <c r="B16" s="31" t="s">
        <v>37</v>
      </c>
      <c r="C16" s="32" t="s">
        <v>38</v>
      </c>
      <c r="D16" s="33" t="e">
        <f aca="false">B16+C16</f>
        <v>#VALUE!</v>
      </c>
      <c r="E16" s="34" t="s">
        <v>39</v>
      </c>
      <c r="F16" s="35" t="s">
        <v>39</v>
      </c>
      <c r="G16" s="32" t="s">
        <v>39</v>
      </c>
      <c r="H16" s="40" t="s">
        <v>39</v>
      </c>
      <c r="I16" s="37" t="s">
        <v>40</v>
      </c>
      <c r="J16" s="38" t="n">
        <f aca="false">IFERROR(D16/I16,0)</f>
        <v>0</v>
      </c>
      <c r="K16" s="39" t="e">
        <f aca="false">$D$6*I16</f>
        <v>#VALUE!</v>
      </c>
      <c r="L16" s="36" t="n">
        <f aca="false">IFERROR(D16/K16,0)</f>
        <v>0</v>
      </c>
    </row>
    <row r="17" customFormat="false" ht="15" hidden="false" customHeight="false" outlineLevel="0" collapsed="false">
      <c r="A17" s="3" t="s">
        <v>41</v>
      </c>
      <c r="B17" s="31" t="s">
        <v>42</v>
      </c>
      <c r="C17" s="32" t="s">
        <v>43</v>
      </c>
      <c r="D17" s="33" t="e">
        <f aca="false">B17+C17</f>
        <v>#VALUE!</v>
      </c>
      <c r="E17" s="34" t="n">
        <v>1224</v>
      </c>
      <c r="F17" s="35" t="e">
        <f aca="false">D17/E17</f>
        <v>#VALUE!</v>
      </c>
      <c r="G17" s="32" t="n">
        <f aca="false">$D$6*E17</f>
        <v>851.478260869565</v>
      </c>
      <c r="H17" s="36" t="e">
        <f aca="false">D17/G17</f>
        <v>#VALUE!</v>
      </c>
      <c r="I17" s="37" t="s">
        <v>44</v>
      </c>
      <c r="J17" s="38" t="n">
        <f aca="false">IFERROR(D17/I17,0)</f>
        <v>0</v>
      </c>
      <c r="K17" s="39" t="e">
        <f aca="false">$D$6*I17</f>
        <v>#VALUE!</v>
      </c>
      <c r="L17" s="36" t="n">
        <f aca="false">IFERROR(D17/K17,0)</f>
        <v>0</v>
      </c>
    </row>
    <row r="18" customFormat="false" ht="15" hidden="false" customHeight="false" outlineLevel="0" collapsed="false">
      <c r="A18" s="3" t="s">
        <v>45</v>
      </c>
      <c r="B18" s="31" t="s">
        <v>46</v>
      </c>
      <c r="C18" s="32" t="s">
        <v>47</v>
      </c>
      <c r="D18" s="33" t="e">
        <f aca="false">B18+C18</f>
        <v>#VALUE!</v>
      </c>
      <c r="E18" s="34" t="s">
        <v>48</v>
      </c>
      <c r="F18" s="35" t="s">
        <v>39</v>
      </c>
      <c r="G18" s="32" t="s">
        <v>39</v>
      </c>
      <c r="H18" s="40" t="s">
        <v>39</v>
      </c>
      <c r="I18" s="37" t="s">
        <v>49</v>
      </c>
      <c r="J18" s="38" t="n">
        <f aca="false">IFERROR(D18/I18,0)</f>
        <v>0</v>
      </c>
      <c r="K18" s="39" t="e">
        <f aca="false">$D$6*I18</f>
        <v>#VALUE!</v>
      </c>
      <c r="L18" s="36" t="n">
        <f aca="false">IFERROR(D18/K18,0)</f>
        <v>0</v>
      </c>
    </row>
    <row r="19" customFormat="false" ht="15" hidden="false" customHeight="false" outlineLevel="0" collapsed="false">
      <c r="A19" s="4" t="s">
        <v>50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4954</v>
      </c>
      <c r="F19" s="44" t="e">
        <f aca="false">D19/E19</f>
        <v>#VALUE!</v>
      </c>
      <c r="G19" s="42" t="n">
        <f aca="false">G15+G17</f>
        <v>3446.26086956522</v>
      </c>
      <c r="H19" s="45" t="e">
        <f aca="false">D19/G19</f>
        <v>#VALUE!</v>
      </c>
      <c r="I19" s="46" t="e">
        <f aca="false">I15+I17</f>
        <v>#VALUE!</v>
      </c>
      <c r="J19" s="47" t="n">
        <f aca="false">IFERROR(D19/I19,0)</f>
        <v>0</v>
      </c>
      <c r="K19" s="48" t="e">
        <f aca="false">K15+K17</f>
        <v>#VALUE!</v>
      </c>
      <c r="L19" s="45" t="n">
        <f aca="false">IFERROR(D19/K19,0)</f>
        <v>0</v>
      </c>
    </row>
    <row r="20" customFormat="false" ht="15" hidden="false" customHeight="false" outlineLevel="0" collapsed="false">
      <c r="A20" s="3"/>
    </row>
    <row r="21" customFormat="false" ht="15" hidden="false" customHeight="false" outlineLevel="0" collapsed="false">
      <c r="A21" s="3"/>
      <c r="B21" s="13" t="s">
        <v>51</v>
      </c>
      <c r="C21" s="13"/>
      <c r="D21" s="13"/>
      <c r="E21" s="13"/>
      <c r="F21" s="13"/>
      <c r="G21" s="13"/>
      <c r="H21" s="13"/>
      <c r="I21" s="13"/>
      <c r="J21" s="13"/>
      <c r="K21" s="13"/>
      <c r="L21" s="49"/>
    </row>
    <row r="22" customFormat="false" ht="29.25" hidden="false" customHeight="true" outlineLevel="0" collapsed="false">
      <c r="A22" s="3"/>
      <c r="B22" s="14" t="s">
        <v>52</v>
      </c>
      <c r="C22" s="14"/>
      <c r="D22" s="14"/>
      <c r="E22" s="50" t="s">
        <v>53</v>
      </c>
      <c r="F22" s="50"/>
      <c r="G22" s="50"/>
      <c r="H22" s="51" t="s">
        <v>54</v>
      </c>
      <c r="I22" s="51"/>
      <c r="J22" s="51"/>
      <c r="K22" s="51"/>
      <c r="L22" s="52"/>
    </row>
    <row r="23" customFormat="false" ht="24" hidden="false" customHeight="true" outlineLevel="0" collapsed="false">
      <c r="A23" s="3"/>
      <c r="B23" s="15" t="s">
        <v>55</v>
      </c>
      <c r="C23" s="15"/>
      <c r="D23" s="15"/>
      <c r="E23" s="15" t="s">
        <v>55</v>
      </c>
      <c r="F23" s="15"/>
      <c r="G23" s="15"/>
      <c r="H23" s="53" t="s">
        <v>56</v>
      </c>
      <c r="I23" s="53"/>
      <c r="J23" s="54" t="s">
        <v>57</v>
      </c>
      <c r="K23" s="55" t="s">
        <v>58</v>
      </c>
    </row>
    <row r="24" customFormat="false" ht="15" hidden="false" customHeight="false" outlineLevel="0" collapsed="false">
      <c r="A24" s="3"/>
      <c r="B24" s="20" t="s">
        <v>26</v>
      </c>
      <c r="C24" s="20"/>
      <c r="D24" s="20"/>
      <c r="E24" s="20" t="s">
        <v>26</v>
      </c>
      <c r="F24" s="20"/>
      <c r="G24" s="20"/>
      <c r="H24" s="56" t="s">
        <v>27</v>
      </c>
      <c r="I24" s="56"/>
      <c r="J24" s="57" t="s">
        <v>26</v>
      </c>
      <c r="K24" s="58" t="s">
        <v>26</v>
      </c>
    </row>
    <row r="25" customFormat="false" ht="15" hidden="false" customHeight="false" outlineLevel="0" collapsed="false">
      <c r="A25" s="3"/>
      <c r="B25" s="25" t="s">
        <v>28</v>
      </c>
      <c r="C25" s="26" t="s">
        <v>29</v>
      </c>
      <c r="D25" s="27" t="s">
        <v>30</v>
      </c>
      <c r="E25" s="59" t="s">
        <v>28</v>
      </c>
      <c r="F25" s="26" t="s">
        <v>29</v>
      </c>
      <c r="G25" s="60" t="s">
        <v>30</v>
      </c>
      <c r="H25" s="61" t="s">
        <v>30</v>
      </c>
      <c r="I25" s="61" t="s">
        <v>59</v>
      </c>
      <c r="J25" s="62" t="s">
        <v>31</v>
      </c>
      <c r="K25" s="27" t="s">
        <v>31</v>
      </c>
    </row>
    <row r="26" customFormat="false" ht="15" hidden="false" customHeight="false" outlineLevel="0" collapsed="false">
      <c r="A26" s="3" t="s">
        <v>60</v>
      </c>
      <c r="B26" s="31" t="s">
        <v>61</v>
      </c>
      <c r="C26" s="32" t="s">
        <v>62</v>
      </c>
      <c r="D26" s="33" t="e">
        <f aca="false">B26+C26</f>
        <v>#VALUE!</v>
      </c>
      <c r="E26" s="31" t="s">
        <v>63</v>
      </c>
      <c r="F26" s="32" t="s">
        <v>64</v>
      </c>
      <c r="G26" s="63" t="e">
        <f aca="false">E26+F26</f>
        <v>#VALUE!</v>
      </c>
      <c r="H26" s="64" t="n">
        <f aca="false">I26*E15</f>
        <v>1454.7</v>
      </c>
      <c r="I26" s="65" t="n">
        <v>0.39</v>
      </c>
      <c r="J26" s="66" t="n">
        <f aca="false">IFERROR(G26/D26,0)</f>
        <v>0</v>
      </c>
      <c r="K26" s="67" t="n">
        <f aca="false">IFERROR(G26/D15,0)</f>
        <v>0</v>
      </c>
    </row>
    <row r="27" customFormat="false" ht="15" hidden="false" customHeight="false" outlineLevel="0" collapsed="false">
      <c r="A27" s="3" t="s">
        <v>36</v>
      </c>
      <c r="B27" s="31" t="s">
        <v>65</v>
      </c>
      <c r="C27" s="32" t="s">
        <v>66</v>
      </c>
      <c r="D27" s="33" t="e">
        <f aca="false">B27+C27</f>
        <v>#VALUE!</v>
      </c>
      <c r="E27" s="31" t="s">
        <v>67</v>
      </c>
      <c r="F27" s="32" t="s">
        <v>68</v>
      </c>
      <c r="G27" s="63" t="e">
        <f aca="false">E27+F27</f>
        <v>#VALUE!</v>
      </c>
      <c r="H27" s="64" t="s">
        <v>39</v>
      </c>
      <c r="I27" s="65" t="n">
        <v>0.39</v>
      </c>
      <c r="J27" s="66" t="n">
        <f aca="false">IFERROR(G27/D27,0)</f>
        <v>0</v>
      </c>
      <c r="K27" s="67" t="n">
        <f aca="false">IFERROR(G27/D16,0)</f>
        <v>0</v>
      </c>
    </row>
    <row r="28" customFormat="false" ht="15" hidden="false" customHeight="false" outlineLevel="0" collapsed="false">
      <c r="A28" s="3" t="s">
        <v>41</v>
      </c>
      <c r="B28" s="31" t="s">
        <v>69</v>
      </c>
      <c r="C28" s="32" t="s">
        <v>70</v>
      </c>
      <c r="D28" s="33" t="e">
        <f aca="false">B28+C28</f>
        <v>#VALUE!</v>
      </c>
      <c r="E28" s="31" t="s">
        <v>71</v>
      </c>
      <c r="F28" s="32" t="s">
        <v>72</v>
      </c>
      <c r="G28" s="63" t="e">
        <f aca="false">E28+F28</f>
        <v>#VALUE!</v>
      </c>
      <c r="H28" s="64" t="n">
        <f aca="false">I28*E17</f>
        <v>428.4</v>
      </c>
      <c r="I28" s="65" t="n">
        <v>0.35</v>
      </c>
      <c r="J28" s="66" t="n">
        <f aca="false">IFERROR(G28/D28,0)</f>
        <v>0</v>
      </c>
      <c r="K28" s="67" t="n">
        <f aca="false">IFERROR(G28/D17,0)</f>
        <v>0</v>
      </c>
    </row>
    <row r="29" customFormat="false" ht="15" hidden="false" customHeight="false" outlineLevel="0" collapsed="false">
      <c r="A29" s="3" t="s">
        <v>45</v>
      </c>
      <c r="B29" s="31" t="s">
        <v>73</v>
      </c>
      <c r="C29" s="32" t="s">
        <v>74</v>
      </c>
      <c r="D29" s="33" t="e">
        <f aca="false">B29+C29</f>
        <v>#VALUE!</v>
      </c>
      <c r="E29" s="31" t="s">
        <v>75</v>
      </c>
      <c r="F29" s="32" t="s">
        <v>76</v>
      </c>
      <c r="G29" s="63" t="e">
        <f aca="false">E29+F29</f>
        <v>#VALUE!</v>
      </c>
      <c r="H29" s="64" t="s">
        <v>39</v>
      </c>
      <c r="I29" s="65" t="n">
        <v>0.35</v>
      </c>
      <c r="J29" s="66" t="n">
        <f aca="false">IFERROR(G29/D29,0)</f>
        <v>0</v>
      </c>
      <c r="K29" s="67" t="n">
        <f aca="false">IFERROR(G29/D18,0)</f>
        <v>0</v>
      </c>
    </row>
    <row r="30" customFormat="false" ht="15" hidden="false" customHeight="false" outlineLevel="0" collapsed="false">
      <c r="A30" s="4" t="s">
        <v>50</v>
      </c>
      <c r="B30" s="41" t="e">
        <f aca="false">B26+B28</f>
        <v>#VALUE!</v>
      </c>
      <c r="C30" s="42" t="e">
        <f aca="false">C26+C28</f>
        <v>#VALUE!</v>
      </c>
      <c r="D30" s="68" t="e">
        <f aca="false">D26+D28</f>
        <v>#VALUE!</v>
      </c>
      <c r="E30" s="69" t="e">
        <f aca="false">E26+E28</f>
        <v>#VALUE!</v>
      </c>
      <c r="F30" s="42" t="e">
        <f aca="false">F26+F28</f>
        <v>#VALUE!</v>
      </c>
      <c r="G30" s="70" t="e">
        <f aca="false">G26+G28</f>
        <v>#VALUE!</v>
      </c>
      <c r="H30" s="71" t="n">
        <f aca="false">H26+H28</f>
        <v>1883.1</v>
      </c>
      <c r="I30" s="72" t="s">
        <v>77</v>
      </c>
      <c r="J30" s="73" t="n">
        <f aca="false">IFERROR(G30/D30,0)</f>
        <v>0</v>
      </c>
      <c r="K30" s="74" t="n">
        <f aca="false">IFERROR(G30/D19,0)</f>
        <v>0</v>
      </c>
    </row>
    <row r="34" customFormat="false" ht="15" hidden="false" customHeight="false" outlineLevel="0" collapsed="false">
      <c r="A34" s="0" t="s">
        <v>78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L1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L1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LibreOffice/5.0.6.2$Linux_X86_64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language>de-DE</dc:language>
  <dcterms:modified xsi:type="dcterms:W3CDTF">2018-04-11T10:59:30Z</dcterms:modified>
  <cp:revision>11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